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540" windowHeight="4995" tabRatio="935" activeTab="1"/>
  </bookViews>
  <sheets>
    <sheet name="Содержание" sheetId="22" r:id="rId1"/>
    <sheet name="прейскурант" sheetId="21" r:id="rId2"/>
    <sheet name="справка по прейскуранту" sheetId="23" r:id="rId3"/>
  </sheets>
  <definedNames>
    <definedName name="_xlnm.Print_Area" localSheetId="1">прейскурант!$A$1:$D$279</definedName>
    <definedName name="_xlnm.Print_Area" localSheetId="0">Содержание!$A$1:$B$29</definedName>
  </definedNames>
  <calcPr calcId="124519"/>
</workbook>
</file>

<file path=xl/calcChain.xml><?xml version="1.0" encoding="utf-8"?>
<calcChain xmlns="http://schemas.openxmlformats.org/spreadsheetml/2006/main">
  <c r="B28" i="22"/>
  <c r="B27"/>
  <c r="B23"/>
  <c r="B26"/>
  <c r="B25"/>
  <c r="B24"/>
  <c r="B22"/>
  <c r="B21"/>
  <c r="B20"/>
  <c r="B19"/>
  <c r="B18"/>
  <c r="B17"/>
  <c r="B16"/>
  <c r="B15"/>
  <c r="B14"/>
  <c r="B13"/>
  <c r="B12"/>
  <c r="B11"/>
</calcChain>
</file>

<file path=xl/sharedStrings.xml><?xml version="1.0" encoding="utf-8"?>
<sst xmlns="http://schemas.openxmlformats.org/spreadsheetml/2006/main" count="534" uniqueCount="423">
  <si>
    <t>Шифр</t>
  </si>
  <si>
    <t>Наименование услуги</t>
  </si>
  <si>
    <t>1 сутки</t>
  </si>
  <si>
    <t>1000 шт.</t>
  </si>
  <si>
    <t>Служба энергетическая</t>
  </si>
  <si>
    <t>радиаторы чугунные</t>
  </si>
  <si>
    <t>конвекторы улучшенной  модели</t>
  </si>
  <si>
    <t xml:space="preserve">Замена обогревательных систем: </t>
  </si>
  <si>
    <t>Служба водопровода и канализации</t>
  </si>
  <si>
    <t>Смена арматуры к смывному бачку</t>
  </si>
  <si>
    <t>Служба ремонта зданий и сооружений</t>
  </si>
  <si>
    <t>Замена накладного замка</t>
  </si>
  <si>
    <t>Замена врезного замка</t>
  </si>
  <si>
    <t>Замена оконных ручек</t>
  </si>
  <si>
    <t>Замена дверных ручек</t>
  </si>
  <si>
    <t>Врезка глазка</t>
  </si>
  <si>
    <t>Служба питания</t>
  </si>
  <si>
    <t>Канцелярия</t>
  </si>
  <si>
    <t>Служба связи</t>
  </si>
  <si>
    <t>Перенос телефонного номера без изменения тех. данных по кабелю (в т.ч.НДС)</t>
  </si>
  <si>
    <t>Перенос телефонного номера с изменением тех. данных по кабелю (в т.ч. НДС)</t>
  </si>
  <si>
    <t xml:space="preserve">  -  при повреждении</t>
  </si>
  <si>
    <t>Установка параллельного абонентского устройства у одного абонента ( в т.ч.НДС)</t>
  </si>
  <si>
    <t xml:space="preserve">  -  после капитального или текущего ремонта в помещении </t>
  </si>
  <si>
    <t>Восстановление абонентской линии внутри помещения по просьбе абонента( в т.ч.НДС):</t>
  </si>
  <si>
    <t>Служба отопления, вентиляции и кондиционирования воздуха</t>
  </si>
  <si>
    <t>Ксерокопия документа для сотрудников (1 прогон)</t>
  </si>
  <si>
    <t>Выписка дубликата трудовой книжки (без стоимости бланка)</t>
  </si>
  <si>
    <t>Выписка пропуска сотрудникам (вторично), в связи с утерей, а также не работающим в больнице</t>
  </si>
  <si>
    <t>Отдел кадров</t>
  </si>
  <si>
    <t>Оформление архивной справки, включающей поиск документов в архиве, оформление сопровождающей документации для подтверждения трудового стажа не сотрудникам больницы</t>
  </si>
  <si>
    <t xml:space="preserve">         Содержание:</t>
  </si>
  <si>
    <t>Хозяйственная служба (Прочие услуги)</t>
  </si>
  <si>
    <t>Изготовление бланков (А4)</t>
  </si>
  <si>
    <t>Замена электропроводки от ввода в квартиру или замена электропровода и т.п. (м.погон.)</t>
  </si>
  <si>
    <t>Установка телефона по договорам с физ.лицами (в т.ч.НДС)</t>
  </si>
  <si>
    <t>Установка телефона по договорам с юр.лицами (в т.ч.НДС)</t>
  </si>
  <si>
    <t>Абонентная плата по договорам с юр.лицами за дополнительный аппарат на номере (в т.ч.НДС)</t>
  </si>
  <si>
    <t>Замена стекол в блоке (м ²)</t>
  </si>
  <si>
    <t>Зал в пищеблоке (1 час)</t>
  </si>
  <si>
    <t>Зал в пищеблоке согласно коллектив.договору (1 час)</t>
  </si>
  <si>
    <t>Пребывание одного в гостиничном номере (1 сутки)</t>
  </si>
  <si>
    <t>Пребывание двоих в гостиничном номере (1 сутки)</t>
  </si>
  <si>
    <t>Пребывание троих в гостиничном номере (1 сутки)</t>
  </si>
  <si>
    <t>Пребывание в гостиничном номере:</t>
  </si>
  <si>
    <t>Молочная кухня (для физических лиц)</t>
  </si>
  <si>
    <t xml:space="preserve">Кефир (1 бутылочка - 200 мл.) </t>
  </si>
  <si>
    <t xml:space="preserve">Творог (100 гр.) </t>
  </si>
  <si>
    <t xml:space="preserve">Творог (50 гр.) </t>
  </si>
  <si>
    <t xml:space="preserve">Творог (30 гр.) </t>
  </si>
  <si>
    <t xml:space="preserve">Тонус на цельном молоке (1 бутылочка - 200 мл.) </t>
  </si>
  <si>
    <t xml:space="preserve">Тонус на цельном молоке (1 литр) </t>
  </si>
  <si>
    <t xml:space="preserve">Тонус на сухом обезжиренном молоке (1 бутылочка - 200 мл.) </t>
  </si>
  <si>
    <t xml:space="preserve">Тонус на сухом обезжиренном молоке (1 литр) </t>
  </si>
  <si>
    <t xml:space="preserve">Молоко (1 бутылочка - 200 мл.) </t>
  </si>
  <si>
    <t xml:space="preserve">Сыворотка (1 литр) </t>
  </si>
  <si>
    <t>Молочная кухня (для юридических лиц)</t>
  </si>
  <si>
    <t>Снятие, установка колеса (диаметр колеса:12,13,14 дюймов)</t>
  </si>
  <si>
    <t>Снятие, установка колеса (диаметр колеса:15 дюймов)</t>
  </si>
  <si>
    <t>Снятие, установка колеса (диаметр колеса:16 дюймов)</t>
  </si>
  <si>
    <t>Снятие, установка колеса (диаметр колеса:17 дюймов)</t>
  </si>
  <si>
    <t>Снятие, установка колеса (диаметр колеса:15,16 дюймов, 4x4)</t>
  </si>
  <si>
    <t>Демонтаж колеса (диаметр колеса: 14 дюймов)</t>
  </si>
  <si>
    <t>Демонтаж колеса (диаметр колеса: 12,13 дюймов)</t>
  </si>
  <si>
    <t>Демонтаж колеса (диаметр колеса: 16 дюймов)</t>
  </si>
  <si>
    <t>Демонтаж колеса (диаметр колеса: 15 дюймов)</t>
  </si>
  <si>
    <t>Демонтаж колеса (диаметр колеса: 17 дюймов)</t>
  </si>
  <si>
    <t>Демонтаж колеса (диаметр колеса: 15,16 дюймов, 4x4)</t>
  </si>
  <si>
    <t>Монтаж колеса (диаметр колеса: 12,13 дюймов)</t>
  </si>
  <si>
    <t>Монтаж колеса (диаметр колеса: 16 дюймов)</t>
  </si>
  <si>
    <t>Монтаж колеса (диаметр колеса: 17 дюймов)</t>
  </si>
  <si>
    <t>Монтаж колеса (диаметр колеса: 15,16 дюймов, 4x4)</t>
  </si>
  <si>
    <t>Балансировка колеса (диаметр колеса: 12,13 дюймов)</t>
  </si>
  <si>
    <t>Балансировка колеса (диаметр колеса: 14 дюймов)</t>
  </si>
  <si>
    <t>Балансировка колеса (диаметр колеса: 15,16 дюймов, 4x4)</t>
  </si>
  <si>
    <t>Установка вентеля</t>
  </si>
  <si>
    <t>Установка вентеля (хром)</t>
  </si>
  <si>
    <t>Обработка шины герметиком (диаметр колеса: 12,13 дюймов)</t>
  </si>
  <si>
    <t>Обработка шины герметиком (диаметр колеса: 14,15,16 дюймов)</t>
  </si>
  <si>
    <t>Обработка шины герметиком (диаметр колеса: 17,18 дюймов)</t>
  </si>
  <si>
    <t>Проверка давления шины (4 колеса)</t>
  </si>
  <si>
    <t>Установка заплатки камерной № 0</t>
  </si>
  <si>
    <t>Установка заплатки камерной № 1</t>
  </si>
  <si>
    <t>Установка пластыря универсального № 4,3</t>
  </si>
  <si>
    <t>Установка пластыря универсального № 6,5</t>
  </si>
  <si>
    <t>Установка пластыря армированного № 110</t>
  </si>
  <si>
    <t>Установка пластыря армированного № 112</t>
  </si>
  <si>
    <t>Установка пластыря армированного № 114</t>
  </si>
  <si>
    <t xml:space="preserve">Установка жгута </t>
  </si>
  <si>
    <t>Косметический ремонт</t>
  </si>
  <si>
    <t>Снятие, установка колеса (диаметр колеса:18 дюймов)</t>
  </si>
  <si>
    <t>Снятие, установка колеса (диаметр колеса:19 дюймов)</t>
  </si>
  <si>
    <t>Снятие, установка колеса (диаметр колеса:17,18 дюймов, 4x4)</t>
  </si>
  <si>
    <t>Снятие, установка колеса (диаметр колеса:19,20 дюймов, 4x4)</t>
  </si>
  <si>
    <t>Снятие, установка колеса (диаметр колеса:ГАЗель, категория С)</t>
  </si>
  <si>
    <t>Техническая мойка 1 колеса</t>
  </si>
  <si>
    <t>Демонтаж колеса (диаметр колеса: 18 дюймов)</t>
  </si>
  <si>
    <t>Демонтаж колеса (диаметр колеса: 19 дюймов)</t>
  </si>
  <si>
    <t>Демонтаж колеса (диаметр колеса: 17,18 дюймов, 4x4)</t>
  </si>
  <si>
    <t>Демонтаж колеса (диаметр колеса: 19,20 дюймов, 4x4)</t>
  </si>
  <si>
    <t>Демонтаж колеса (диаметр колеса: ГАЗель, категория С)</t>
  </si>
  <si>
    <t>Монтаж колеса (диаметр колеса: 14 дюймов)</t>
  </si>
  <si>
    <t>Монтаж колеса (диаметр колеса: 15 дюймов)</t>
  </si>
  <si>
    <t>Монтаж колеса (диаметр колеса: 18 дюймов)</t>
  </si>
  <si>
    <t>Монтаж колеса (диаметр колеса: 19 дюймов)</t>
  </si>
  <si>
    <t>Монтаж колеса (диаметр колеса: 17,18 дюймов, 4x4)</t>
  </si>
  <si>
    <t>Монтаж колеса (диаметр колеса: 19,20 дюймов, 4x4)</t>
  </si>
  <si>
    <t>Монтаж колеса (диаметр колеса: ГАЗель, категория С)</t>
  </si>
  <si>
    <t>Балансировка колеса (диаметр колеса: 15 дюймов)</t>
  </si>
  <si>
    <t>Балансировка колеса (диаметр колеса: 16 дюймов)</t>
  </si>
  <si>
    <t>Балансировка колеса (диаметр колеса: 17 дюймов)</t>
  </si>
  <si>
    <t>Балансировка колеса (диаметр колеса: 18 дюймов)</t>
  </si>
  <si>
    <t>Балансировка колеса (диаметр колеса: 19 дюймов)</t>
  </si>
  <si>
    <t>Балансировка колеса (диаметр колеса: 17,18 дюймов, 4x4)</t>
  </si>
  <si>
    <t>Балансировка колеса (диаметр колеса: 19,20 дюймов, 4x4)</t>
  </si>
  <si>
    <t>Балансировка колеса (диаметр колеса: ГАЗель,категория С)</t>
  </si>
  <si>
    <t>Обработка шины герметиком (диаметр колеса: 19 дюймов)</t>
  </si>
  <si>
    <t>ГБУЗ "Областная клиническая больница № 3"</t>
  </si>
  <si>
    <t>Аренда актового зала (1 час)</t>
  </si>
  <si>
    <t>42,7 м2</t>
  </si>
  <si>
    <t>396,7 м2</t>
  </si>
  <si>
    <t>502,8 м2</t>
  </si>
  <si>
    <t>5,7 м2</t>
  </si>
  <si>
    <t>Аренда кухни (1 час)</t>
  </si>
  <si>
    <t>Аренда VIP-зала (1 час)</t>
  </si>
  <si>
    <t>Аренда VIP-зала (выходные и праздничные дни) (1час)</t>
  </si>
  <si>
    <t>Аренда VIP-зала (для сотрудников ГБУЗ "ОКБ № 3") (1 час)</t>
  </si>
  <si>
    <t>Аренда актового зала (для сотрудников ГБУЗ "ОКБ № 3") (1 час)</t>
  </si>
  <si>
    <t>Аренда актового зала (выходные и праздничные дни) (1 час)</t>
  </si>
  <si>
    <t>Аренда фойе клуба (1 час)</t>
  </si>
  <si>
    <t>Аренда фойе клуба (для сотрудников ГБУЗ "ОКБ № 3") (1 час)</t>
  </si>
  <si>
    <t>Аренда фойе клуба (выходные и праздничные дни) (1 час)</t>
  </si>
  <si>
    <t>Аренда кухни (для сотрудников ГБУЗ "ОКБ № 3") (1 час)</t>
  </si>
  <si>
    <t>Аренда кухни (выходные и праздничные дни) (1 час)</t>
  </si>
  <si>
    <t>Предоставление в пользование звукового оборудования (1 час)</t>
  </si>
  <si>
    <t>Предоставление в пользование звукового оборудования (для сотрудников ГБУЗ "ОКБ № 3") (1 час)</t>
  </si>
  <si>
    <t>Предоставление в пользование звукового оборудования (выходные и праздничные дни) (1 час)</t>
  </si>
  <si>
    <t xml:space="preserve">Кефир (1 литр) </t>
  </si>
  <si>
    <t>Молочная кухня (для раздаточного пункта по адресу: ул. Гагарина 18)</t>
  </si>
  <si>
    <t>ГБУЗ   "Областная клиническая больница №  3"</t>
  </si>
  <si>
    <t>Раздел  4</t>
  </si>
  <si>
    <t xml:space="preserve">Утрата разовой парковочной карты </t>
  </si>
  <si>
    <t>Услуга по предоставлению места для временного нахождения транспортного средства на территории ГБУЗ «Областная клиническая больница № 3» (24 часа)</t>
  </si>
  <si>
    <t>Услуга по предоставлению места для временного нахождения транспортного средства на территории ГБУЗ «Областная клиническая больница № 3» (с 31 минуты и каждый последующий час)</t>
  </si>
  <si>
    <t xml:space="preserve">Услуга по предоставлению места для временного нахождения транспортного средства на территории ГБУЗ «Областная клиническая больница № 3»  (с 0 до 30 минут) </t>
  </si>
  <si>
    <t>Тонус на сухом обезжиренном молоке (1 бутылочка - 200 мл.)</t>
  </si>
  <si>
    <t>Ксерокопия документа для сторонних лиц (1 прогон)</t>
  </si>
  <si>
    <t>Сканирование документа (1 сторона)</t>
  </si>
  <si>
    <t>Ксерокопирование для сотрудников (1 страница)</t>
  </si>
  <si>
    <t>Услуга по предоставлению места для временного нахождения транспортного средства на территории ГБУЗ «Областная клиническая больница № 3» (сроком на 1 месяц, в часы с 7.30 до 19.30)</t>
  </si>
  <si>
    <t>Абонентная плата по договорам с физ.лицами тариф "Абонентский" без СПУС  (в т.ч.НДС)</t>
  </si>
  <si>
    <t>Абонентная плата по договорам с юр.лицами тариф "Абонентский" без СПУС (в т.ч.НДС)</t>
  </si>
  <si>
    <t>Абонентная плата по договорам с физ.лицами за дополнительный аппарат на номере (в т.ч.НДС)</t>
  </si>
  <si>
    <t>Поиск документов в архиве</t>
  </si>
  <si>
    <t>Автомобиль легковой или прицеп к легковому автомобилю</t>
  </si>
  <si>
    <t>Автостоянка (хоз.служба)</t>
  </si>
  <si>
    <t>Шифр 
услуги</t>
  </si>
  <si>
    <t>Цена, руб.
в т.ч. НДС</t>
  </si>
  <si>
    <t>4.1</t>
  </si>
  <si>
    <t>4.1.1</t>
  </si>
  <si>
    <t>4.1.2</t>
  </si>
  <si>
    <t>4.2</t>
  </si>
  <si>
    <t>Клуб (хоз.служба)</t>
  </si>
  <si>
    <t>Показательдля расчета стоимости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</si>
  <si>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</si>
  <si>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</si>
  <si>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</si>
  <si>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</si>
  <si>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</si>
  <si>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</si>
  <si>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</si>
  <si>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</si>
  <si>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</si>
  <si>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</si>
  <si>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</si>
  <si>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</si>
  <si>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</si>
  <si>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</si>
  <si>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</si>
  <si>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Шифр услуги</t>
  </si>
  <si>
    <t>4.3</t>
  </si>
  <si>
    <t>4.3.1</t>
  </si>
  <si>
    <t>4.3.2</t>
  </si>
  <si>
    <t>4.3.3</t>
  </si>
  <si>
    <t>4.3.4</t>
  </si>
  <si>
    <t>4.4</t>
  </si>
  <si>
    <t>4.4.1</t>
  </si>
  <si>
    <t>4.4.2</t>
  </si>
  <si>
    <t>4.4.1.1</t>
  </si>
  <si>
    <t>4.4.1.2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</si>
  <si>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</si>
  <si>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</si>
  <si>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</si>
  <si>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</si>
  <si>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</si>
  <si>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</si>
  <si>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</si>
  <si>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</si>
  <si>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</si>
  <si>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</si>
  <si>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</si>
  <si>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</si>
  <si>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</si>
  <si>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</si>
  <si>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</si>
  <si>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</si>
  <si>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</si>
  <si>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</si>
  <si>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</si>
  <si>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</si>
  <si>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</si>
  <si>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</si>
  <si>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4.5.22</t>
  </si>
  <si>
    <t>4.5.23</t>
  </si>
  <si>
    <t>4.6</t>
  </si>
  <si>
    <t>4.6.1</t>
  </si>
  <si>
    <t>4.6.2</t>
  </si>
  <si>
    <t>4.6.3</t>
  </si>
  <si>
    <t>4.6.4</t>
  </si>
  <si>
    <t>4.6.5</t>
  </si>
  <si>
    <t>4.6.6</t>
  </si>
  <si>
    <t>4.6.7</t>
  </si>
  <si>
    <t>4.7</t>
  </si>
  <si>
    <t>4.7.1</t>
  </si>
  <si>
    <t>4.7.2</t>
  </si>
  <si>
    <t>4.7.3</t>
  </si>
  <si>
    <t>4.7.4</t>
  </si>
  <si>
    <t>4.7.5</t>
  </si>
  <si>
    <t>4.7.6</t>
  </si>
  <si>
    <t>4.7.7</t>
  </si>
  <si>
    <t>4.7.8</t>
  </si>
  <si>
    <t>4.7.9</t>
  </si>
  <si>
    <t>4.7.10</t>
  </si>
  <si>
    <t>4.7.10.1</t>
  </si>
  <si>
    <t>4.7.10.2</t>
  </si>
  <si>
    <t>4.9</t>
  </si>
  <si>
    <t>4.9.1</t>
  </si>
  <si>
    <t>4.9.2</t>
  </si>
  <si>
    <t>4.9.3</t>
  </si>
  <si>
    <t>4.9.4</t>
  </si>
  <si>
    <t>4.8</t>
  </si>
  <si>
    <t>4.8.1</t>
  </si>
  <si>
    <t>4.8.2</t>
  </si>
  <si>
    <t>4.8.3</t>
  </si>
  <si>
    <t>4.8.4</t>
  </si>
  <si>
    <t>4.8.5</t>
  </si>
  <si>
    <t>4.8.6</t>
  </si>
  <si>
    <t>4.8.7</t>
  </si>
  <si>
    <t>Цена, 
руб.</t>
  </si>
  <si>
    <t>4.10.1</t>
  </si>
  <si>
    <t>4.10.1.1</t>
  </si>
  <si>
    <t>4.10.1.2</t>
  </si>
  <si>
    <t>4.10.1.3</t>
  </si>
  <si>
    <t>4.10.1.4</t>
  </si>
  <si>
    <t>4.10.1.5</t>
  </si>
  <si>
    <t>4.10.1.6</t>
  </si>
  <si>
    <t>4.10.1.7</t>
  </si>
  <si>
    <t>4.10.1.8</t>
  </si>
  <si>
    <t>4.10.1.9</t>
  </si>
  <si>
    <t>4.10.1.10</t>
  </si>
  <si>
    <t>4.10.1.11</t>
  </si>
  <si>
    <t>4.10.2</t>
  </si>
  <si>
    <t>4.10.2.1</t>
  </si>
  <si>
    <t>4.10.2.3</t>
  </si>
  <si>
    <t>4.10.2.4</t>
  </si>
  <si>
    <t>4.10.2.5</t>
  </si>
  <si>
    <t>4.10.2.6</t>
  </si>
  <si>
    <t>4.10.2.8</t>
  </si>
  <si>
    <t>4.10.2.10</t>
  </si>
  <si>
    <t>4.10.3</t>
  </si>
  <si>
    <t>4.10.3.1</t>
  </si>
  <si>
    <t>4.10.3.3</t>
  </si>
  <si>
    <t>4.10.3.4</t>
  </si>
  <si>
    <t>4.10.3.5</t>
  </si>
  <si>
    <t>4.10.3.6</t>
  </si>
  <si>
    <t>4.10.3.8</t>
  </si>
  <si>
    <t>4.10.3.10</t>
  </si>
  <si>
    <t>4.11</t>
  </si>
  <si>
    <t>4.11.1</t>
  </si>
  <si>
    <t>4.11.2</t>
  </si>
  <si>
    <t>4.11.3</t>
  </si>
  <si>
    <t>4.11.4</t>
  </si>
  <si>
    <t>4.11.5</t>
  </si>
  <si>
    <t>4.11.6</t>
  </si>
  <si>
    <t>4.11.7</t>
  </si>
  <si>
    <t>4.11.8</t>
  </si>
  <si>
    <t>4.11.9</t>
  </si>
  <si>
    <t>4.11.10</t>
  </si>
  <si>
    <t>4.11.11</t>
  </si>
  <si>
    <t>4.11.12</t>
  </si>
  <si>
    <t>4.11.13</t>
  </si>
  <si>
    <t>4.11.14</t>
  </si>
  <si>
    <t>4.11.15</t>
  </si>
  <si>
    <t>4.11.16</t>
  </si>
  <si>
    <t>4.11.17</t>
  </si>
  <si>
    <t>4.11.18</t>
  </si>
  <si>
    <t>4.11.19</t>
  </si>
  <si>
    <t>4.11.20</t>
  </si>
  <si>
    <t>4.11.21</t>
  </si>
  <si>
    <t>4.11.22</t>
  </si>
  <si>
    <t>4.11.23</t>
  </si>
  <si>
    <t>4.11.24</t>
  </si>
  <si>
    <t>4.11.25</t>
  </si>
  <si>
    <t>4.11.26</t>
  </si>
  <si>
    <t>4.11.27</t>
  </si>
  <si>
    <t>4.11.28</t>
  </si>
  <si>
    <t>4.11.29</t>
  </si>
  <si>
    <t>4.11.30</t>
  </si>
  <si>
    <t>4.11.31</t>
  </si>
  <si>
    <t>4.11.32</t>
  </si>
  <si>
    <t>4.11.33</t>
  </si>
  <si>
    <t>4.11.34</t>
  </si>
  <si>
    <t>4.11.35</t>
  </si>
  <si>
    <t>4.11.36</t>
  </si>
  <si>
    <t>4.11.37</t>
  </si>
  <si>
    <t>4.11.38</t>
  </si>
  <si>
    <t>4.11.39</t>
  </si>
  <si>
    <t>4.11.40</t>
  </si>
  <si>
    <t>4.11.41</t>
  </si>
  <si>
    <t>4.11.42</t>
  </si>
  <si>
    <t>4.11.43</t>
  </si>
  <si>
    <t>4.11.44</t>
  </si>
  <si>
    <t>4.11.45</t>
  </si>
  <si>
    <t>4.11.46</t>
  </si>
  <si>
    <t>4.11.47</t>
  </si>
  <si>
    <t>4.11.48</t>
  </si>
  <si>
    <t>4.11.49</t>
  </si>
  <si>
    <t>4.11.50</t>
  </si>
  <si>
    <t>4.11.51</t>
  </si>
  <si>
    <t>4.11.52</t>
  </si>
  <si>
    <t>4.11.53</t>
  </si>
  <si>
    <t>4.11.54</t>
  </si>
  <si>
    <t>4.11.55</t>
  </si>
  <si>
    <t>4.11.56</t>
  </si>
  <si>
    <t>4.11.57</t>
  </si>
  <si>
    <t>4.11.58</t>
  </si>
  <si>
    <t>4.11.59</t>
  </si>
  <si>
    <t>4.11.60</t>
  </si>
  <si>
    <t>Шиномонтаж (хоз.служба)</t>
  </si>
  <si>
    <t>4.12</t>
  </si>
  <si>
    <t>4.12.1</t>
  </si>
  <si>
    <t>4.12.2</t>
  </si>
  <si>
    <t>4.13</t>
  </si>
  <si>
    <t>4.13.1</t>
  </si>
  <si>
    <t>4.13.2</t>
  </si>
  <si>
    <t>4.13.3</t>
  </si>
  <si>
    <t>4.13.4</t>
  </si>
  <si>
    <t>Архив медицинский</t>
  </si>
  <si>
    <t>Выписка справки (поиск документов в архиве)</t>
  </si>
  <si>
    <t>Ксерокс 1 страница</t>
  </si>
  <si>
    <t>4.14</t>
  </si>
  <si>
    <t>4.14.1</t>
  </si>
  <si>
    <t>4.14.2</t>
  </si>
  <si>
    <t>4.14.3</t>
  </si>
  <si>
    <t>4.14.4</t>
  </si>
  <si>
    <t>4.14.5</t>
  </si>
  <si>
    <t>Общежитие</t>
  </si>
  <si>
    <t>Шлагбаум (хоз.служба)</t>
  </si>
  <si>
    <t>4.16</t>
  </si>
  <si>
    <t>4.15</t>
  </si>
  <si>
    <t>4.15.1</t>
  </si>
  <si>
    <t>4.16.1</t>
  </si>
  <si>
    <t>4.16.2</t>
  </si>
  <si>
    <t>4.16.3</t>
  </si>
  <si>
    <t xml:space="preserve">Отделение </t>
  </si>
  <si>
    <t>ПРОЧИЕ СЛУЖБЫ</t>
  </si>
  <si>
    <t xml:space="preserve">Пример </t>
  </si>
  <si>
    <t xml:space="preserve">Индивидуальный порядковый шифр отделения </t>
  </si>
  <si>
    <t>Порядок присвоения шифров для прочих служб</t>
  </si>
  <si>
    <t>Молочная кухня</t>
  </si>
  <si>
    <r>
      <t>4.</t>
    </r>
    <r>
      <rPr>
        <sz val="12"/>
        <color indexed="10"/>
        <rFont val="Times New Roman"/>
        <family val="1"/>
        <charset val="204"/>
      </rPr>
      <t>*</t>
    </r>
  </si>
  <si>
    <r>
      <t>4.*.</t>
    </r>
    <r>
      <rPr>
        <sz val="12"/>
        <color indexed="10"/>
        <rFont val="Times New Roman"/>
        <family val="1"/>
        <charset val="204"/>
      </rPr>
      <t>1 - …</t>
    </r>
  </si>
  <si>
    <r>
      <t>4.*.</t>
    </r>
    <r>
      <rPr>
        <sz val="12"/>
        <color indexed="10"/>
        <rFont val="Times New Roman"/>
        <family val="1"/>
        <charset val="204"/>
      </rPr>
      <t>1.1 - …</t>
    </r>
  </si>
  <si>
    <r>
      <t>4.</t>
    </r>
    <r>
      <rPr>
        <sz val="12"/>
        <color indexed="10"/>
        <rFont val="Times New Roman"/>
        <family val="1"/>
        <charset val="204"/>
      </rPr>
      <t>1</t>
    </r>
  </si>
  <si>
    <t>Услуги оказываемые службой</t>
  </si>
  <si>
    <t>Услуги с общим названием, но разными подвидами</t>
  </si>
  <si>
    <r>
      <t>4.7.</t>
    </r>
    <r>
      <rPr>
        <sz val="12"/>
        <color indexed="10"/>
        <rFont val="Times New Roman"/>
        <family val="1"/>
        <charset val="204"/>
      </rPr>
      <t>10.1</t>
    </r>
  </si>
  <si>
    <t xml:space="preserve">Восстановление абонентской линии внутри помещения по просьбе абонента( в т.ч.НДС):
  -  после капитального или текущего ремонта в помещении </t>
  </si>
  <si>
    <r>
      <t>4.2.</t>
    </r>
    <r>
      <rPr>
        <sz val="12"/>
        <color rgb="FFFF0000"/>
        <rFont val="Times New Roman"/>
        <family val="1"/>
        <charset val="204"/>
      </rPr>
      <t>1</t>
    </r>
  </si>
  <si>
    <r>
      <t>4.10.</t>
    </r>
    <r>
      <rPr>
        <sz val="12"/>
        <color rgb="FFFF0000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.1</t>
    </r>
  </si>
  <si>
    <r>
      <t>4.10.</t>
    </r>
    <r>
      <rPr>
        <sz val="12"/>
        <color rgb="FFFF0000"/>
        <rFont val="Times New Roman"/>
        <family val="1"/>
        <charset val="204"/>
      </rPr>
      <t>2</t>
    </r>
    <r>
      <rPr>
        <sz val="12"/>
        <color indexed="1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1</t>
    </r>
  </si>
  <si>
    <r>
      <t>4.10.</t>
    </r>
    <r>
      <rPr>
        <sz val="12"/>
        <color rgb="FFFF0000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.1</t>
    </r>
  </si>
  <si>
    <t>…</t>
  </si>
  <si>
    <t>Смена неисправного потолочного и настенного патронов</t>
  </si>
  <si>
    <t>Установка переключателя</t>
  </si>
  <si>
    <t>Замена неисправного выключателя для скрытой и открытой проводки или замена на выключатель другой модели</t>
  </si>
  <si>
    <t>Установка светильников ( люстры, бра и т.п. )</t>
  </si>
  <si>
    <t>Смена неисправной штепсельной розетки для скрытой и открытой проводки или смена на розетку другой модели</t>
  </si>
  <si>
    <t>Перенос выключателей и розеток</t>
  </si>
  <si>
    <t>Замена вентилей на системе отопления</t>
  </si>
  <si>
    <t>Смена вентильной головки к смесителю</t>
  </si>
  <si>
    <t>Смена гусака, гибкого шланга, рассеивателя к смесителю</t>
  </si>
  <si>
    <t>Смена унитаза</t>
  </si>
  <si>
    <t>Смена смывного бачка</t>
  </si>
  <si>
    <t>Смена гибкой подводки к смесителю, смывному бачку</t>
  </si>
  <si>
    <t>Смена запорной арматуры (вентиль1\2), (1 вентиль)</t>
  </si>
  <si>
    <t>Смена манжеты к унитазу (со снятием и установкой смывного бачка)</t>
  </si>
  <si>
    <t>Смена умывальника</t>
  </si>
  <si>
    <t>Смена мойки</t>
  </si>
  <si>
    <t>Смена мойки гарнитурной</t>
  </si>
  <si>
    <t>Смена душевого поддона</t>
  </si>
  <si>
    <t>Смена ванны</t>
  </si>
  <si>
    <t>Смена смесителей: к умывальнику, мойки, душу, ванной</t>
  </si>
  <si>
    <t>Смена сифонов: к  умывальнику, мойки, ванной, душевому поддону</t>
  </si>
  <si>
    <t>Крепеж унитаза</t>
  </si>
  <si>
    <t>Установка кронштейнов к умывальнику, мойки (2 кр.)</t>
  </si>
  <si>
    <t>Ремонт смывного бачка с регулировкой</t>
  </si>
  <si>
    <t>Смена шарового крана к бачку</t>
  </si>
  <si>
    <t>Смена сгонов - (1 сгон )</t>
  </si>
  <si>
    <t>Прочистка внутренней канализации ( 1 п.м. )</t>
  </si>
  <si>
    <t>Монтаж труб канализации ( 1 п.м. )</t>
  </si>
  <si>
    <t>Монтаж труб ХГВС ( 1 п.м. )</t>
  </si>
  <si>
    <t>Вскрытие входной двери с последующей пристрожкой и подгонкой</t>
  </si>
  <si>
    <t>Поиск архивных документов по запросу (с 2011 г. по текущий год)</t>
  </si>
  <si>
    <t>Поиск архивных документов по запросу (до 2010 г.)</t>
  </si>
  <si>
    <t>ПРЕЙСКУРАНТ</t>
  </si>
  <si>
    <t>4.17</t>
  </si>
  <si>
    <t>Прочие услуги (организация прощания)</t>
  </si>
  <si>
    <t>4.17.1</t>
  </si>
  <si>
    <r>
      <t xml:space="preserve">Организация прощания
</t>
    </r>
    <r>
      <rPr>
        <i/>
        <sz val="10"/>
        <rFont val="Times New Roman"/>
        <family val="1"/>
        <charset val="204"/>
      </rPr>
      <t>Услуга включает в себя предоставление:
- подиума для прощания; - телеаппаратуры; - аудиоаппаратуры; - трибуны для прощальных речей; - подставок под венки; - посадочных мест для прощания; - манифеста.</t>
    </r>
  </si>
  <si>
    <t>Автомобиль легковой или прицеп к легковому автомобилю (для сотрудников больницы)</t>
  </si>
  <si>
    <t>4.7.11</t>
  </si>
  <si>
    <t>Абонентная плата по договорам с юр.лицами, местная телефонная связь (в т.ч.НДС)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</si>
</sst>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5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16">
    <xf numFmtId="0" fontId="0" fillId="0" borderId="0" xfId="0"/>
    <xf numFmtId="0" fontId="3" fillId="0" borderId="0" xfId="0" applyFont="1" applyFill="1"/>
    <xf numFmtId="0" fontId="2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left" indent="2"/>
    </xf>
    <xf numFmtId="0" fontId="2" fillId="0" borderId="0" xfId="2" applyFont="1" applyFill="1" applyBorder="1" applyAlignment="1">
      <alignment horizontal="center"/>
    </xf>
    <xf numFmtId="0" fontId="3" fillId="0" borderId="0" xfId="2" applyFont="1" applyFill="1"/>
    <xf numFmtId="0" fontId="2" fillId="0" borderId="2" xfId="0" applyFont="1" applyFill="1" applyBorder="1"/>
    <xf numFmtId="0" fontId="2" fillId="0" borderId="0" xfId="0" applyFont="1" applyFill="1"/>
    <xf numFmtId="0" fontId="3" fillId="0" borderId="0" xfId="3" applyFont="1" applyFill="1" applyAlignment="1">
      <alignment horizontal="center"/>
    </xf>
    <xf numFmtId="4" fontId="2" fillId="0" borderId="0" xfId="2" applyNumberFormat="1" applyFont="1" applyFill="1"/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/>
    <xf numFmtId="4" fontId="3" fillId="0" borderId="0" xfId="3" applyNumberFormat="1" applyFont="1" applyFill="1" applyBorder="1" applyAlignment="1">
      <alignment horizontal="center"/>
    </xf>
    <xf numFmtId="49" fontId="2" fillId="0" borderId="24" xfId="3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0" borderId="26" xfId="0" applyFont="1" applyFill="1" applyBorder="1" applyAlignment="1"/>
    <xf numFmtId="0" fontId="2" fillId="0" borderId="0" xfId="2" applyFont="1" applyFill="1" applyAlignment="1">
      <alignment horizontal="center"/>
    </xf>
    <xf numFmtId="0" fontId="2" fillId="0" borderId="0" xfId="1" applyFont="1" applyFill="1"/>
    <xf numFmtId="4" fontId="2" fillId="0" borderId="0" xfId="0" applyNumberFormat="1" applyFont="1" applyFill="1"/>
    <xf numFmtId="0" fontId="2" fillId="0" borderId="4" xfId="0" applyFont="1" applyFill="1" applyBorder="1"/>
    <xf numFmtId="0" fontId="2" fillId="0" borderId="0" xfId="0" applyFont="1" applyFill="1" applyAlignment="1">
      <alignment horizontal="center"/>
    </xf>
    <xf numFmtId="0" fontId="2" fillId="0" borderId="19" xfId="0" applyFont="1" applyFill="1" applyBorder="1"/>
    <xf numFmtId="49" fontId="2" fillId="0" borderId="0" xfId="0" applyNumberFormat="1" applyFont="1" applyFill="1"/>
    <xf numFmtId="0" fontId="2" fillId="0" borderId="26" xfId="0" applyFont="1" applyFill="1" applyBorder="1"/>
    <xf numFmtId="4" fontId="3" fillId="0" borderId="31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" fontId="3" fillId="0" borderId="29" xfId="1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0" fontId="2" fillId="0" borderId="14" xfId="2" applyFont="1" applyFill="1" applyBorder="1" applyAlignment="1">
      <alignment horizontal="center"/>
    </xf>
    <xf numFmtId="0" fontId="2" fillId="0" borderId="5" xfId="2" applyFont="1" applyFill="1" applyBorder="1"/>
    <xf numFmtId="0" fontId="2" fillId="0" borderId="1" xfId="2" applyFont="1" applyFill="1" applyBorder="1"/>
    <xf numFmtId="0" fontId="2" fillId="0" borderId="15" xfId="2" applyFont="1" applyFill="1" applyBorder="1" applyAlignment="1">
      <alignment horizontal="center"/>
    </xf>
    <xf numFmtId="0" fontId="2" fillId="0" borderId="14" xfId="2" applyFont="1" applyFill="1" applyBorder="1"/>
    <xf numFmtId="0" fontId="2" fillId="0" borderId="14" xfId="2" applyFont="1" applyFill="1" applyBorder="1" applyAlignment="1">
      <alignment wrapText="1"/>
    </xf>
    <xf numFmtId="0" fontId="2" fillId="0" borderId="31" xfId="2" applyFont="1" applyFill="1" applyBorder="1" applyAlignment="1">
      <alignment wrapText="1"/>
    </xf>
    <xf numFmtId="0" fontId="2" fillId="0" borderId="31" xfId="2" applyFont="1" applyFill="1" applyBorder="1"/>
    <xf numFmtId="0" fontId="2" fillId="0" borderId="0" xfId="2" applyFont="1" applyFill="1" applyBorder="1" applyAlignment="1">
      <alignment wrapText="1"/>
    </xf>
    <xf numFmtId="0" fontId="2" fillId="0" borderId="20" xfId="2" applyFont="1" applyFill="1" applyBorder="1"/>
    <xf numFmtId="0" fontId="2" fillId="0" borderId="17" xfId="2" applyFont="1" applyFill="1" applyBorder="1"/>
    <xf numFmtId="0" fontId="2" fillId="0" borderId="15" xfId="2" applyFont="1" applyFill="1" applyBorder="1"/>
    <xf numFmtId="4" fontId="3" fillId="0" borderId="23" xfId="3" applyNumberFormat="1" applyFont="1" applyFill="1" applyBorder="1" applyAlignment="1">
      <alignment horizontal="center"/>
    </xf>
    <xf numFmtId="0" fontId="2" fillId="0" borderId="4" xfId="3" applyFont="1" applyFill="1" applyBorder="1"/>
    <xf numFmtId="0" fontId="2" fillId="0" borderId="26" xfId="3" applyFont="1" applyFill="1" applyBorder="1"/>
    <xf numFmtId="4" fontId="3" fillId="0" borderId="27" xfId="3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2" fillId="0" borderId="29" xfId="2" applyFont="1" applyFill="1" applyBorder="1"/>
    <xf numFmtId="0" fontId="2" fillId="0" borderId="0" xfId="4" applyFont="1" applyAlignment="1">
      <alignment horizontal="left"/>
    </xf>
    <xf numFmtId="0" fontId="8" fillId="0" borderId="0" xfId="4" applyFont="1" applyAlignment="1">
      <alignment horizontal="left" indent="15"/>
    </xf>
    <xf numFmtId="0" fontId="8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2" fillId="0" borderId="0" xfId="4" applyFont="1"/>
    <xf numFmtId="0" fontId="5" fillId="0" borderId="0" xfId="4" applyFont="1" applyAlignment="1">
      <alignment horizontal="center"/>
    </xf>
    <xf numFmtId="0" fontId="5" fillId="0" borderId="0" xfId="4" applyFont="1"/>
    <xf numFmtId="49" fontId="5" fillId="0" borderId="0" xfId="4" applyNumberFormat="1" applyFont="1" applyAlignment="1">
      <alignment horizontal="center"/>
    </xf>
    <xf numFmtId="0" fontId="11" fillId="0" borderId="0" xfId="5" applyFont="1" applyAlignment="1" applyProtection="1"/>
    <xf numFmtId="49" fontId="2" fillId="0" borderId="32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7" fillId="0" borderId="0" xfId="4" applyFont="1"/>
    <xf numFmtId="0" fontId="3" fillId="0" borderId="0" xfId="4" applyFont="1"/>
    <xf numFmtId="0" fontId="3" fillId="0" borderId="21" xfId="4" applyFont="1" applyBorder="1" applyAlignment="1">
      <alignment horizontal="center" wrapText="1"/>
    </xf>
    <xf numFmtId="0" fontId="3" fillId="0" borderId="21" xfId="4" applyFont="1" applyBorder="1"/>
    <xf numFmtId="0" fontId="2" fillId="0" borderId="21" xfId="4" applyFont="1" applyBorder="1"/>
    <xf numFmtId="0" fontId="2" fillId="0" borderId="33" xfId="4" applyFont="1" applyBorder="1"/>
    <xf numFmtId="0" fontId="2" fillId="0" borderId="13" xfId="4" applyFont="1" applyBorder="1" applyAlignment="1">
      <alignment wrapText="1"/>
    </xf>
    <xf numFmtId="49" fontId="2" fillId="0" borderId="13" xfId="4" applyNumberFormat="1" applyFont="1" applyBorder="1"/>
    <xf numFmtId="0" fontId="2" fillId="0" borderId="34" xfId="4" applyFont="1" applyBorder="1" applyAlignment="1">
      <alignment wrapText="1"/>
    </xf>
    <xf numFmtId="0" fontId="2" fillId="0" borderId="32" xfId="4" applyFont="1" applyBorder="1" applyAlignment="1">
      <alignment horizontal="left" vertical="center"/>
    </xf>
    <xf numFmtId="0" fontId="2" fillId="0" borderId="5" xfId="4" applyFont="1" applyBorder="1"/>
    <xf numFmtId="49" fontId="2" fillId="0" borderId="5" xfId="4" applyNumberFormat="1" applyFont="1" applyBorder="1"/>
    <xf numFmtId="0" fontId="2" fillId="0" borderId="23" xfId="4" applyFont="1" applyBorder="1"/>
    <xf numFmtId="0" fontId="2" fillId="0" borderId="24" xfId="4" applyFont="1" applyBorder="1" applyAlignment="1">
      <alignment horizontal="left" vertical="center"/>
    </xf>
    <xf numFmtId="49" fontId="2" fillId="0" borderId="25" xfId="4" applyNumberFormat="1" applyFont="1" applyBorder="1" applyAlignment="1">
      <alignment horizontal="left" vertical="center"/>
    </xf>
    <xf numFmtId="49" fontId="2" fillId="0" borderId="33" xfId="4" applyNumberFormat="1" applyFont="1" applyBorder="1"/>
    <xf numFmtId="49" fontId="2" fillId="0" borderId="32" xfId="4" applyNumberFormat="1" applyFont="1" applyBorder="1"/>
    <xf numFmtId="0" fontId="2" fillId="0" borderId="4" xfId="4" applyFont="1" applyBorder="1" applyAlignment="1"/>
    <xf numFmtId="49" fontId="2" fillId="0" borderId="24" xfId="4" applyNumberFormat="1" applyFont="1" applyBorder="1" applyAlignment="1">
      <alignment horizontal="left" vertical="center"/>
    </xf>
    <xf numFmtId="0" fontId="2" fillId="0" borderId="25" xfId="4" applyFont="1" applyBorder="1"/>
    <xf numFmtId="49" fontId="2" fillId="0" borderId="25" xfId="4" applyNumberFormat="1" applyFont="1" applyBorder="1"/>
    <xf numFmtId="0" fontId="2" fillId="0" borderId="27" xfId="4" applyFont="1" applyBorder="1"/>
    <xf numFmtId="0" fontId="2" fillId="0" borderId="27" xfId="4" applyFont="1" applyBorder="1" applyAlignment="1">
      <alignment horizontal="left" vertical="center" wrapText="1"/>
    </xf>
    <xf numFmtId="0" fontId="2" fillId="0" borderId="25" xfId="4" applyFont="1" applyBorder="1" applyAlignment="1">
      <alignment vertical="center" wrapText="1"/>
    </xf>
    <xf numFmtId="0" fontId="7" fillId="0" borderId="0" xfId="4" applyFont="1" applyAlignment="1">
      <alignment horizontal="left" indent="8"/>
    </xf>
    <xf numFmtId="49" fontId="3" fillId="0" borderId="0" xfId="0" applyNumberFormat="1" applyFont="1" applyFill="1"/>
    <xf numFmtId="49" fontId="2" fillId="0" borderId="22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2" fontId="2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wrapText="1"/>
    </xf>
    <xf numFmtId="2" fontId="2" fillId="0" borderId="25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/>
    </xf>
    <xf numFmtId="49" fontId="3" fillId="0" borderId="18" xfId="3" applyNumberFormat="1" applyFont="1" applyFill="1" applyBorder="1"/>
    <xf numFmtId="0" fontId="3" fillId="0" borderId="18" xfId="3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2" fillId="0" borderId="22" xfId="3" applyNumberFormat="1" applyFont="1" applyFill="1" applyBorder="1" applyAlignment="1">
      <alignment horizontal="center"/>
    </xf>
    <xf numFmtId="0" fontId="2" fillId="0" borderId="5" xfId="3" applyFont="1" applyFill="1" applyBorder="1"/>
    <xf numFmtId="0" fontId="2" fillId="0" borderId="15" xfId="3" applyFont="1" applyFill="1" applyBorder="1" applyAlignment="1">
      <alignment horizontal="center"/>
    </xf>
    <xf numFmtId="0" fontId="2" fillId="0" borderId="14" xfId="3" applyFont="1" applyFill="1" applyBorder="1" applyAlignment="1">
      <alignment horizontal="center"/>
    </xf>
    <xf numFmtId="4" fontId="3" fillId="0" borderId="23" xfId="2" applyNumberFormat="1" applyFont="1" applyFill="1" applyBorder="1" applyAlignment="1">
      <alignment horizontal="center"/>
    </xf>
    <xf numFmtId="2" fontId="3" fillId="0" borderId="23" xfId="2" applyNumberFormat="1" applyFont="1" applyFill="1" applyBorder="1" applyAlignment="1">
      <alignment horizontal="center"/>
    </xf>
    <xf numFmtId="2" fontId="3" fillId="0" borderId="29" xfId="2" applyNumberFormat="1" applyFont="1" applyFill="1" applyBorder="1" applyAlignment="1">
      <alignment horizontal="center"/>
    </xf>
    <xf numFmtId="49" fontId="2" fillId="0" borderId="22" xfId="3" applyNumberFormat="1" applyFont="1" applyFill="1" applyBorder="1" applyAlignment="1">
      <alignment horizontal="center" vertical="center"/>
    </xf>
    <xf numFmtId="2" fontId="3" fillId="0" borderId="23" xfId="2" applyNumberFormat="1" applyFont="1" applyFill="1" applyBorder="1" applyAlignment="1">
      <alignment horizontal="center" vertical="center"/>
    </xf>
    <xf numFmtId="49" fontId="2" fillId="0" borderId="30" xfId="3" applyNumberFormat="1" applyFont="1" applyFill="1" applyBorder="1" applyAlignment="1">
      <alignment horizontal="center" vertical="center"/>
    </xf>
    <xf numFmtId="2" fontId="3" fillId="0" borderId="27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7"/>
    </xf>
    <xf numFmtId="0" fontId="2" fillId="0" borderId="0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wrapText="1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/>
    <xf numFmtId="0" fontId="2" fillId="0" borderId="14" xfId="0" applyFont="1" applyFill="1" applyBorder="1"/>
    <xf numFmtId="0" fontId="2" fillId="0" borderId="31" xfId="0" applyFont="1" applyFill="1" applyBorder="1"/>
    <xf numFmtId="49" fontId="2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2" fillId="0" borderId="16" xfId="0" applyFont="1" applyFill="1" applyBorder="1"/>
    <xf numFmtId="2" fontId="3" fillId="0" borderId="29" xfId="0" applyNumberFormat="1" applyFont="1" applyFill="1" applyBorder="1" applyAlignment="1">
      <alignment horizontal="center" vertical="center"/>
    </xf>
    <xf numFmtId="49" fontId="3" fillId="0" borderId="0" xfId="3" applyNumberFormat="1" applyFont="1" applyFill="1" applyAlignment="1">
      <alignment horizontal="center"/>
    </xf>
    <xf numFmtId="0" fontId="3" fillId="0" borderId="0" xfId="3" applyFont="1" applyFill="1"/>
    <xf numFmtId="0" fontId="2" fillId="0" borderId="0" xfId="3" applyFont="1" applyFill="1"/>
    <xf numFmtId="4" fontId="2" fillId="0" borderId="0" xfId="3" applyNumberFormat="1" applyFont="1" applyFill="1"/>
    <xf numFmtId="0" fontId="2" fillId="0" borderId="15" xfId="3" applyFont="1" applyFill="1" applyBorder="1"/>
    <xf numFmtId="164" fontId="2" fillId="0" borderId="0" xfId="3" applyNumberFormat="1" applyFont="1" applyFill="1" applyBorder="1" applyAlignment="1">
      <alignment horizontal="center"/>
    </xf>
    <xf numFmtId="0" fontId="3" fillId="0" borderId="14" xfId="3" applyFont="1" applyFill="1" applyBorder="1" applyAlignment="1">
      <alignment horizontal="center"/>
    </xf>
    <xf numFmtId="49" fontId="2" fillId="0" borderId="30" xfId="3" applyNumberFormat="1" applyFont="1" applyFill="1" applyBorder="1" applyAlignment="1">
      <alignment horizontal="center"/>
    </xf>
    <xf numFmtId="0" fontId="2" fillId="0" borderId="35" xfId="3" applyFont="1" applyFill="1" applyBorder="1"/>
    <xf numFmtId="49" fontId="3" fillId="0" borderId="0" xfId="3" applyNumberFormat="1" applyFont="1" applyFill="1"/>
    <xf numFmtId="49" fontId="2" fillId="0" borderId="32" xfId="3" applyNumberFormat="1" applyFont="1" applyFill="1" applyBorder="1" applyAlignment="1">
      <alignment horizontal="center"/>
    </xf>
    <xf numFmtId="4" fontId="3" fillId="0" borderId="36" xfId="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9" fontId="3" fillId="0" borderId="0" xfId="3" applyNumberFormat="1" applyFont="1" applyFill="1" applyAlignment="1"/>
    <xf numFmtId="0" fontId="2" fillId="0" borderId="31" xfId="0" applyFont="1" applyFill="1" applyBorder="1" applyAlignment="1"/>
    <xf numFmtId="49" fontId="3" fillId="0" borderId="18" xfId="3" applyNumberFormat="1" applyFont="1" applyFill="1" applyBorder="1" applyAlignment="1"/>
    <xf numFmtId="49" fontId="2" fillId="0" borderId="32" xfId="3" applyNumberFormat="1" applyFont="1" applyFill="1" applyBorder="1" applyAlignment="1">
      <alignment horizontal="center" vertical="center"/>
    </xf>
    <xf numFmtId="4" fontId="3" fillId="0" borderId="23" xfId="3" applyNumberFormat="1" applyFont="1" applyFill="1" applyBorder="1" applyAlignment="1">
      <alignment horizontal="center" vertical="center"/>
    </xf>
    <xf numFmtId="49" fontId="2" fillId="0" borderId="24" xfId="3" applyNumberFormat="1" applyFont="1" applyFill="1" applyBorder="1" applyAlignment="1">
      <alignment horizontal="center" vertical="center"/>
    </xf>
    <xf numFmtId="4" fontId="3" fillId="0" borderId="27" xfId="3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/>
    </xf>
    <xf numFmtId="0" fontId="2" fillId="0" borderId="38" xfId="0" applyFont="1" applyFill="1" applyBorder="1"/>
    <xf numFmtId="0" fontId="2" fillId="0" borderId="39" xfId="0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/>
    <xf numFmtId="0" fontId="3" fillId="0" borderId="6" xfId="0" applyFont="1" applyFill="1" applyBorder="1"/>
    <xf numFmtId="0" fontId="6" fillId="0" borderId="0" xfId="6" applyFont="1" applyFill="1" applyBorder="1" applyAlignment="1">
      <alignment horizontal="left" wrapText="1"/>
    </xf>
    <xf numFmtId="0" fontId="2" fillId="0" borderId="18" xfId="6" applyFont="1" applyFill="1" applyBorder="1" applyAlignment="1">
      <alignment horizontal="left" wrapText="1"/>
    </xf>
    <xf numFmtId="0" fontId="2" fillId="0" borderId="0" xfId="6" applyFont="1" applyFill="1"/>
    <xf numFmtId="0" fontId="14" fillId="0" borderId="0" xfId="1" applyFont="1" applyFill="1"/>
    <xf numFmtId="0" fontId="14" fillId="0" borderId="0" xfId="0" applyFont="1" applyFill="1"/>
    <xf numFmtId="0" fontId="14" fillId="0" borderId="0" xfId="2" applyFont="1" applyFill="1"/>
    <xf numFmtId="0" fontId="14" fillId="0" borderId="0" xfId="2" applyFont="1" applyFill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1" fillId="0" borderId="0" xfId="4" applyFont="1" applyAlignment="1">
      <alignment horizontal="left"/>
    </xf>
    <xf numFmtId="0" fontId="1" fillId="0" borderId="0" xfId="4" applyFont="1"/>
    <xf numFmtId="0" fontId="7" fillId="0" borderId="0" xfId="4" applyFont="1" applyFill="1" applyAlignment="1">
      <alignment horizontal="center"/>
    </xf>
    <xf numFmtId="0" fontId="2" fillId="0" borderId="4" xfId="0" applyFont="1" applyFill="1" applyBorder="1" applyAlignment="1">
      <alignment wrapText="1"/>
    </xf>
    <xf numFmtId="49" fontId="3" fillId="0" borderId="0" xfId="7" applyNumberFormat="1" applyFont="1" applyFill="1" applyAlignment="1">
      <alignment horizontal="center"/>
    </xf>
    <xf numFmtId="0" fontId="3" fillId="0" borderId="0" xfId="7" applyFont="1" applyFill="1"/>
    <xf numFmtId="0" fontId="2" fillId="0" borderId="0" xfId="7" applyFont="1" applyFill="1"/>
    <xf numFmtId="49" fontId="5" fillId="0" borderId="0" xfId="7" applyNumberFormat="1" applyFont="1" applyFill="1" applyAlignment="1">
      <alignment horizontal="center"/>
    </xf>
    <xf numFmtId="0" fontId="5" fillId="0" borderId="0" xfId="7" applyFont="1" applyFill="1"/>
    <xf numFmtId="49" fontId="2" fillId="0" borderId="42" xfId="0" applyNumberFormat="1" applyFont="1" applyFill="1" applyBorder="1" applyAlignment="1">
      <alignment horizontal="center" vertical="center"/>
    </xf>
    <xf numFmtId="4" fontId="3" fillId="0" borderId="45" xfId="2" applyNumberFormat="1" applyFont="1" applyFill="1" applyBorder="1" applyAlignment="1">
      <alignment horizontal="center" vertical="center"/>
    </xf>
    <xf numFmtId="49" fontId="2" fillId="0" borderId="7" xfId="2" applyNumberFormat="1" applyFont="1" applyFill="1" applyBorder="1" applyAlignment="1">
      <alignment horizontal="center" vertical="center" wrapText="1"/>
    </xf>
    <xf numFmtId="49" fontId="2" fillId="0" borderId="9" xfId="2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43" xfId="7" applyFont="1" applyFill="1" applyBorder="1" applyAlignment="1">
      <alignment horizontal="left" wrapText="1"/>
    </xf>
    <xf numFmtId="0" fontId="2" fillId="0" borderId="44" xfId="7" applyFont="1" applyFill="1" applyBorder="1" applyAlignment="1">
      <alignment horizontal="left" wrapText="1"/>
    </xf>
    <xf numFmtId="2" fontId="2" fillId="0" borderId="8" xfId="1" applyNumberFormat="1" applyFont="1" applyFill="1" applyBorder="1" applyAlignment="1">
      <alignment horizontal="center" vertical="center" wrapText="1"/>
    </xf>
    <xf numFmtId="2" fontId="2" fillId="0" borderId="10" xfId="1" applyNumberFormat="1" applyFont="1" applyFill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/>
    </xf>
    <xf numFmtId="2" fontId="2" fillId="0" borderId="10" xfId="1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wrapText="1"/>
    </xf>
    <xf numFmtId="0" fontId="2" fillId="0" borderId="0" xfId="6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/>
    <xf numFmtId="0" fontId="2" fillId="0" borderId="14" xfId="0" applyFont="1" applyFill="1" applyBorder="1" applyAlignment="1"/>
    <xf numFmtId="0" fontId="2" fillId="0" borderId="37" xfId="3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5" xfId="3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0" xfId="1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/>
    </xf>
    <xf numFmtId="0" fontId="2" fillId="0" borderId="4" xfId="3" applyFont="1" applyFill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</cellXfs>
  <cellStyles count="8">
    <cellStyle name="Гиперссылка" xfId="5" builtinId="8"/>
    <cellStyle name="Обычный" xfId="0" builtinId="0"/>
    <cellStyle name="Обычный 2" xfId="4"/>
    <cellStyle name="Обычный 3" xfId="6"/>
    <cellStyle name="Обычный_Лист1" xfId="1"/>
    <cellStyle name="Обычный_ПР-Т-02-08 Роддом" xfId="2"/>
    <cellStyle name="Обычный_ПР-Т-03-09" xfId="7"/>
    <cellStyle name="Обычный_ПР-Т-04-0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638174</xdr:colOff>
      <xdr:row>6</xdr:row>
      <xdr:rowOff>85725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19050" y="28575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B29"/>
  <sheetViews>
    <sheetView view="pageBreakPreview" workbookViewId="0">
      <selection activeCell="A29" sqref="A29:B29"/>
    </sheetView>
  </sheetViews>
  <sheetFormatPr defaultRowHeight="12.75"/>
  <cols>
    <col min="1" max="1" width="15.1640625" style="164" customWidth="1"/>
    <col min="2" max="2" width="92.1640625" style="164" customWidth="1"/>
    <col min="3" max="256" width="9.33203125" style="164"/>
    <col min="257" max="257" width="15.1640625" style="164" customWidth="1"/>
    <col min="258" max="258" width="92.1640625" style="164" customWidth="1"/>
    <col min="259" max="512" width="9.33203125" style="164"/>
    <col min="513" max="513" width="15.1640625" style="164" customWidth="1"/>
    <col min="514" max="514" width="92.1640625" style="164" customWidth="1"/>
    <col min="515" max="768" width="9.33203125" style="164"/>
    <col min="769" max="769" width="15.1640625" style="164" customWidth="1"/>
    <col min="770" max="770" width="92.1640625" style="164" customWidth="1"/>
    <col min="771" max="1024" width="9.33203125" style="164"/>
    <col min="1025" max="1025" width="15.1640625" style="164" customWidth="1"/>
    <col min="1026" max="1026" width="92.1640625" style="164" customWidth="1"/>
    <col min="1027" max="1280" width="9.33203125" style="164"/>
    <col min="1281" max="1281" width="15.1640625" style="164" customWidth="1"/>
    <col min="1282" max="1282" width="92.1640625" style="164" customWidth="1"/>
    <col min="1283" max="1536" width="9.33203125" style="164"/>
    <col min="1537" max="1537" width="15.1640625" style="164" customWidth="1"/>
    <col min="1538" max="1538" width="92.1640625" style="164" customWidth="1"/>
    <col min="1539" max="1792" width="9.33203125" style="164"/>
    <col min="1793" max="1793" width="15.1640625" style="164" customWidth="1"/>
    <col min="1794" max="1794" width="92.1640625" style="164" customWidth="1"/>
    <col min="1795" max="2048" width="9.33203125" style="164"/>
    <col min="2049" max="2049" width="15.1640625" style="164" customWidth="1"/>
    <col min="2050" max="2050" width="92.1640625" style="164" customWidth="1"/>
    <col min="2051" max="2304" width="9.33203125" style="164"/>
    <col min="2305" max="2305" width="15.1640625" style="164" customWidth="1"/>
    <col min="2306" max="2306" width="92.1640625" style="164" customWidth="1"/>
    <col min="2307" max="2560" width="9.33203125" style="164"/>
    <col min="2561" max="2561" width="15.1640625" style="164" customWidth="1"/>
    <col min="2562" max="2562" width="92.1640625" style="164" customWidth="1"/>
    <col min="2563" max="2816" width="9.33203125" style="164"/>
    <col min="2817" max="2817" width="15.1640625" style="164" customWidth="1"/>
    <col min="2818" max="2818" width="92.1640625" style="164" customWidth="1"/>
    <col min="2819" max="3072" width="9.33203125" style="164"/>
    <col min="3073" max="3073" width="15.1640625" style="164" customWidth="1"/>
    <col min="3074" max="3074" width="92.1640625" style="164" customWidth="1"/>
    <col min="3075" max="3328" width="9.33203125" style="164"/>
    <col min="3329" max="3329" width="15.1640625" style="164" customWidth="1"/>
    <col min="3330" max="3330" width="92.1640625" style="164" customWidth="1"/>
    <col min="3331" max="3584" width="9.33203125" style="164"/>
    <col min="3585" max="3585" width="15.1640625" style="164" customWidth="1"/>
    <col min="3586" max="3586" width="92.1640625" style="164" customWidth="1"/>
    <col min="3587" max="3840" width="9.33203125" style="164"/>
    <col min="3841" max="3841" width="15.1640625" style="164" customWidth="1"/>
    <col min="3842" max="3842" width="92.1640625" style="164" customWidth="1"/>
    <col min="3843" max="4096" width="9.33203125" style="164"/>
    <col min="4097" max="4097" width="15.1640625" style="164" customWidth="1"/>
    <col min="4098" max="4098" width="92.1640625" style="164" customWidth="1"/>
    <col min="4099" max="4352" width="9.33203125" style="164"/>
    <col min="4353" max="4353" width="15.1640625" style="164" customWidth="1"/>
    <col min="4354" max="4354" width="92.1640625" style="164" customWidth="1"/>
    <col min="4355" max="4608" width="9.33203125" style="164"/>
    <col min="4609" max="4609" width="15.1640625" style="164" customWidth="1"/>
    <col min="4610" max="4610" width="92.1640625" style="164" customWidth="1"/>
    <col min="4611" max="4864" width="9.33203125" style="164"/>
    <col min="4865" max="4865" width="15.1640625" style="164" customWidth="1"/>
    <col min="4866" max="4866" width="92.1640625" style="164" customWidth="1"/>
    <col min="4867" max="5120" width="9.33203125" style="164"/>
    <col min="5121" max="5121" width="15.1640625" style="164" customWidth="1"/>
    <col min="5122" max="5122" width="92.1640625" style="164" customWidth="1"/>
    <col min="5123" max="5376" width="9.33203125" style="164"/>
    <col min="5377" max="5377" width="15.1640625" style="164" customWidth="1"/>
    <col min="5378" max="5378" width="92.1640625" style="164" customWidth="1"/>
    <col min="5379" max="5632" width="9.33203125" style="164"/>
    <col min="5633" max="5633" width="15.1640625" style="164" customWidth="1"/>
    <col min="5634" max="5634" width="92.1640625" style="164" customWidth="1"/>
    <col min="5635" max="5888" width="9.33203125" style="164"/>
    <col min="5889" max="5889" width="15.1640625" style="164" customWidth="1"/>
    <col min="5890" max="5890" width="92.1640625" style="164" customWidth="1"/>
    <col min="5891" max="6144" width="9.33203125" style="164"/>
    <col min="6145" max="6145" width="15.1640625" style="164" customWidth="1"/>
    <col min="6146" max="6146" width="92.1640625" style="164" customWidth="1"/>
    <col min="6147" max="6400" width="9.33203125" style="164"/>
    <col min="6401" max="6401" width="15.1640625" style="164" customWidth="1"/>
    <col min="6402" max="6402" width="92.1640625" style="164" customWidth="1"/>
    <col min="6403" max="6656" width="9.33203125" style="164"/>
    <col min="6657" max="6657" width="15.1640625" style="164" customWidth="1"/>
    <col min="6658" max="6658" width="92.1640625" style="164" customWidth="1"/>
    <col min="6659" max="6912" width="9.33203125" style="164"/>
    <col min="6913" max="6913" width="15.1640625" style="164" customWidth="1"/>
    <col min="6914" max="6914" width="92.1640625" style="164" customWidth="1"/>
    <col min="6915" max="7168" width="9.33203125" style="164"/>
    <col min="7169" max="7169" width="15.1640625" style="164" customWidth="1"/>
    <col min="7170" max="7170" width="92.1640625" style="164" customWidth="1"/>
    <col min="7171" max="7424" width="9.33203125" style="164"/>
    <col min="7425" max="7425" width="15.1640625" style="164" customWidth="1"/>
    <col min="7426" max="7426" width="92.1640625" style="164" customWidth="1"/>
    <col min="7427" max="7680" width="9.33203125" style="164"/>
    <col min="7681" max="7681" width="15.1640625" style="164" customWidth="1"/>
    <col min="7682" max="7682" width="92.1640625" style="164" customWidth="1"/>
    <col min="7683" max="7936" width="9.33203125" style="164"/>
    <col min="7937" max="7937" width="15.1640625" style="164" customWidth="1"/>
    <col min="7938" max="7938" width="92.1640625" style="164" customWidth="1"/>
    <col min="7939" max="8192" width="9.33203125" style="164"/>
    <col min="8193" max="8193" width="15.1640625" style="164" customWidth="1"/>
    <col min="8194" max="8194" width="92.1640625" style="164" customWidth="1"/>
    <col min="8195" max="8448" width="9.33203125" style="164"/>
    <col min="8449" max="8449" width="15.1640625" style="164" customWidth="1"/>
    <col min="8450" max="8450" width="92.1640625" style="164" customWidth="1"/>
    <col min="8451" max="8704" width="9.33203125" style="164"/>
    <col min="8705" max="8705" width="15.1640625" style="164" customWidth="1"/>
    <col min="8706" max="8706" width="92.1640625" style="164" customWidth="1"/>
    <col min="8707" max="8960" width="9.33203125" style="164"/>
    <col min="8961" max="8961" width="15.1640625" style="164" customWidth="1"/>
    <col min="8962" max="8962" width="92.1640625" style="164" customWidth="1"/>
    <col min="8963" max="9216" width="9.33203125" style="164"/>
    <col min="9217" max="9217" width="15.1640625" style="164" customWidth="1"/>
    <col min="9218" max="9218" width="92.1640625" style="164" customWidth="1"/>
    <col min="9219" max="9472" width="9.33203125" style="164"/>
    <col min="9473" max="9473" width="15.1640625" style="164" customWidth="1"/>
    <col min="9474" max="9474" width="92.1640625" style="164" customWidth="1"/>
    <col min="9475" max="9728" width="9.33203125" style="164"/>
    <col min="9729" max="9729" width="15.1640625" style="164" customWidth="1"/>
    <col min="9730" max="9730" width="92.1640625" style="164" customWidth="1"/>
    <col min="9731" max="9984" width="9.33203125" style="164"/>
    <col min="9985" max="9985" width="15.1640625" style="164" customWidth="1"/>
    <col min="9986" max="9986" width="92.1640625" style="164" customWidth="1"/>
    <col min="9987" max="10240" width="9.33203125" style="164"/>
    <col min="10241" max="10241" width="15.1640625" style="164" customWidth="1"/>
    <col min="10242" max="10242" width="92.1640625" style="164" customWidth="1"/>
    <col min="10243" max="10496" width="9.33203125" style="164"/>
    <col min="10497" max="10497" width="15.1640625" style="164" customWidth="1"/>
    <col min="10498" max="10498" width="92.1640625" style="164" customWidth="1"/>
    <col min="10499" max="10752" width="9.33203125" style="164"/>
    <col min="10753" max="10753" width="15.1640625" style="164" customWidth="1"/>
    <col min="10754" max="10754" width="92.1640625" style="164" customWidth="1"/>
    <col min="10755" max="11008" width="9.33203125" style="164"/>
    <col min="11009" max="11009" width="15.1640625" style="164" customWidth="1"/>
    <col min="11010" max="11010" width="92.1640625" style="164" customWidth="1"/>
    <col min="11011" max="11264" width="9.33203125" style="164"/>
    <col min="11265" max="11265" width="15.1640625" style="164" customWidth="1"/>
    <col min="11266" max="11266" width="92.1640625" style="164" customWidth="1"/>
    <col min="11267" max="11520" width="9.33203125" style="164"/>
    <col min="11521" max="11521" width="15.1640625" style="164" customWidth="1"/>
    <col min="11522" max="11522" width="92.1640625" style="164" customWidth="1"/>
    <col min="11523" max="11776" width="9.33203125" style="164"/>
    <col min="11777" max="11777" width="15.1640625" style="164" customWidth="1"/>
    <col min="11778" max="11778" width="92.1640625" style="164" customWidth="1"/>
    <col min="11779" max="12032" width="9.33203125" style="164"/>
    <col min="12033" max="12033" width="15.1640625" style="164" customWidth="1"/>
    <col min="12034" max="12034" width="92.1640625" style="164" customWidth="1"/>
    <col min="12035" max="12288" width="9.33203125" style="164"/>
    <col min="12289" max="12289" width="15.1640625" style="164" customWidth="1"/>
    <col min="12290" max="12290" width="92.1640625" style="164" customWidth="1"/>
    <col min="12291" max="12544" width="9.33203125" style="164"/>
    <col min="12545" max="12545" width="15.1640625" style="164" customWidth="1"/>
    <col min="12546" max="12546" width="92.1640625" style="164" customWidth="1"/>
    <col min="12547" max="12800" width="9.33203125" style="164"/>
    <col min="12801" max="12801" width="15.1640625" style="164" customWidth="1"/>
    <col min="12802" max="12802" width="92.1640625" style="164" customWidth="1"/>
    <col min="12803" max="13056" width="9.33203125" style="164"/>
    <col min="13057" max="13057" width="15.1640625" style="164" customWidth="1"/>
    <col min="13058" max="13058" width="92.1640625" style="164" customWidth="1"/>
    <col min="13059" max="13312" width="9.33203125" style="164"/>
    <col min="13313" max="13313" width="15.1640625" style="164" customWidth="1"/>
    <col min="13314" max="13314" width="92.1640625" style="164" customWidth="1"/>
    <col min="13315" max="13568" width="9.33203125" style="164"/>
    <col min="13569" max="13569" width="15.1640625" style="164" customWidth="1"/>
    <col min="13570" max="13570" width="92.1640625" style="164" customWidth="1"/>
    <col min="13571" max="13824" width="9.33203125" style="164"/>
    <col min="13825" max="13825" width="15.1640625" style="164" customWidth="1"/>
    <col min="13826" max="13826" width="92.1640625" style="164" customWidth="1"/>
    <col min="13827" max="14080" width="9.33203125" style="164"/>
    <col min="14081" max="14081" width="15.1640625" style="164" customWidth="1"/>
    <col min="14082" max="14082" width="92.1640625" style="164" customWidth="1"/>
    <col min="14083" max="14336" width="9.33203125" style="164"/>
    <col min="14337" max="14337" width="15.1640625" style="164" customWidth="1"/>
    <col min="14338" max="14338" width="92.1640625" style="164" customWidth="1"/>
    <col min="14339" max="14592" width="9.33203125" style="164"/>
    <col min="14593" max="14593" width="15.1640625" style="164" customWidth="1"/>
    <col min="14594" max="14594" width="92.1640625" style="164" customWidth="1"/>
    <col min="14595" max="14848" width="9.33203125" style="164"/>
    <col min="14849" max="14849" width="15.1640625" style="164" customWidth="1"/>
    <col min="14850" max="14850" width="92.1640625" style="164" customWidth="1"/>
    <col min="14851" max="15104" width="9.33203125" style="164"/>
    <col min="15105" max="15105" width="15.1640625" style="164" customWidth="1"/>
    <col min="15106" max="15106" width="92.1640625" style="164" customWidth="1"/>
    <col min="15107" max="15360" width="9.33203125" style="164"/>
    <col min="15361" max="15361" width="15.1640625" style="164" customWidth="1"/>
    <col min="15362" max="15362" width="92.1640625" style="164" customWidth="1"/>
    <col min="15363" max="15616" width="9.33203125" style="164"/>
    <col min="15617" max="15617" width="15.1640625" style="164" customWidth="1"/>
    <col min="15618" max="15618" width="92.1640625" style="164" customWidth="1"/>
    <col min="15619" max="15872" width="9.33203125" style="164"/>
    <col min="15873" max="15873" width="15.1640625" style="164" customWidth="1"/>
    <col min="15874" max="15874" width="92.1640625" style="164" customWidth="1"/>
    <col min="15875" max="16128" width="9.33203125" style="164"/>
    <col min="16129" max="16129" width="15.1640625" style="164" customWidth="1"/>
    <col min="16130" max="16130" width="92.1640625" style="164" customWidth="1"/>
    <col min="16131" max="16384" width="9.33203125" style="164"/>
  </cols>
  <sheetData>
    <row r="1" spans="1:2">
      <c r="A1" s="163"/>
      <c r="B1" s="163"/>
    </row>
    <row r="2" spans="1:2" ht="19.5">
      <c r="A2" s="163"/>
      <c r="B2" s="83" t="s">
        <v>139</v>
      </c>
    </row>
    <row r="3" spans="1:2">
      <c r="A3" s="163"/>
      <c r="B3" s="163"/>
    </row>
    <row r="4" spans="1:2" ht="19.5">
      <c r="A4" s="48"/>
      <c r="B4" s="165" t="s">
        <v>415</v>
      </c>
    </row>
    <row r="5" spans="1:2" ht="15.75">
      <c r="A5" s="163"/>
      <c r="B5" s="48"/>
    </row>
    <row r="6" spans="1:2" ht="18.75">
      <c r="A6" s="48"/>
      <c r="B6" s="49" t="s">
        <v>31</v>
      </c>
    </row>
    <row r="7" spans="1:2" ht="15.75">
      <c r="A7" s="48"/>
      <c r="B7" s="48"/>
    </row>
    <row r="8" spans="1:2" ht="18.75">
      <c r="A8" s="50" t="s">
        <v>140</v>
      </c>
      <c r="B8" s="51" t="s">
        <v>365</v>
      </c>
    </row>
    <row r="9" spans="1:2" ht="15.75">
      <c r="A9" s="52"/>
      <c r="B9" s="52"/>
    </row>
    <row r="10" spans="1:2" ht="15.75">
      <c r="A10" s="53" t="s">
        <v>0</v>
      </c>
      <c r="B10" s="54" t="s">
        <v>364</v>
      </c>
    </row>
    <row r="11" spans="1:2" ht="15.75">
      <c r="A11" s="55" t="s">
        <v>158</v>
      </c>
      <c r="B11" s="56" t="str">
        <f>HYPERLINK("[Прочие службы.xlsx]'прейскурант'!B11","Автостоянка (хоз.служба)")</f>
        <v>Автостоянка (хоз.служба)</v>
      </c>
    </row>
    <row r="12" spans="1:2" ht="15.75">
      <c r="A12" s="55" t="s">
        <v>161</v>
      </c>
      <c r="B12" s="56" t="str">
        <f>HYPERLINK("[Прочие службы.xlsx]'прейскурант'!B28","Клуб (хоз.служба)")</f>
        <v>Клуб (хоз.служба)</v>
      </c>
    </row>
    <row r="13" spans="1:2" ht="15.75">
      <c r="A13" s="55" t="s">
        <v>180</v>
      </c>
      <c r="B13" s="56" t="str">
        <f>HYPERLINK("[Прочие службы.xlsx]'прейскурант'!B58","Отдел кадров")</f>
        <v>Отдел кадров</v>
      </c>
    </row>
    <row r="14" spans="1:2" ht="15.75">
      <c r="A14" s="55" t="s">
        <v>185</v>
      </c>
      <c r="B14" s="56" t="str">
        <f>HYPERLINK("[Прочие службы.xlsx]'прейскурант'!B77","Служба отопления, вентиляции и кондиционирования воздуха")</f>
        <v>Служба отопления, вентиляции и кондиционирования воздуха</v>
      </c>
    </row>
    <row r="15" spans="1:2" ht="15.75">
      <c r="A15" s="55" t="s">
        <v>190</v>
      </c>
      <c r="B15" s="56" t="str">
        <f>HYPERLINK("[Прочие службы.xlsx]'прейскурант'!B96","Служба водопровода и канализации")</f>
        <v>Служба водопровода и канализации</v>
      </c>
    </row>
    <row r="16" spans="1:2" ht="15.75">
      <c r="A16" s="55" t="s">
        <v>214</v>
      </c>
      <c r="B16" s="56" t="str">
        <f>HYPERLINK("[Прочие службы.xlsx]'прейскурант'!B134","Служба энергетическая")</f>
        <v>Служба энергетическая</v>
      </c>
    </row>
    <row r="17" spans="1:2" ht="15.75">
      <c r="A17" s="55" t="s">
        <v>222</v>
      </c>
      <c r="B17" s="56" t="str">
        <f>HYPERLINK("[Прочие службы.xlsx]'прейскурант'!B156","Служба связи")</f>
        <v>Служба связи</v>
      </c>
    </row>
    <row r="18" spans="1:2" ht="15.75">
      <c r="A18" s="55" t="s">
        <v>240</v>
      </c>
      <c r="B18" s="56" t="str">
        <f>HYPERLINK("[Прочие службы.xlsx]'прейскурант'!B183","Служба ремонта зданий и сооружений")</f>
        <v>Служба ремонта зданий и сооружений</v>
      </c>
    </row>
    <row r="19" spans="1:2" ht="15.75">
      <c r="A19" s="55" t="s">
        <v>235</v>
      </c>
      <c r="B19" s="56" t="str">
        <f>HYPERLINK("[Прочие службы.xlsx]'прейскурант'!B205","Архив медицинский")</f>
        <v>Архив медицинский</v>
      </c>
    </row>
    <row r="20" spans="1:2" ht="15.75">
      <c r="A20" s="55" t="s">
        <v>249</v>
      </c>
      <c r="B20" s="56" t="str">
        <f>HYPERLINK("[Прочие службы.xlsx]'прейскурант'!B224","Молочная кухня (для физических лиц)")</f>
        <v>Молочная кухня (для физических лиц)</v>
      </c>
    </row>
    <row r="21" spans="1:2" ht="15.75">
      <c r="A21" s="55" t="s">
        <v>261</v>
      </c>
      <c r="B21" s="56" t="str">
        <f>HYPERLINK("[Прочие службы.xlsx]'прейскурант'!B250","Молочная кухня (для юридических лиц)")</f>
        <v>Молочная кухня (для юридических лиц)</v>
      </c>
    </row>
    <row r="22" spans="1:2" ht="15.75">
      <c r="A22" s="55" t="s">
        <v>269</v>
      </c>
      <c r="B22" s="56" t="str">
        <f>HYPERLINK("[Прочие службы.xlsx]'прейскурант'!B272","Молочная кухня (для раздаточного пункта по адресу: ул. Гагарина 18)")</f>
        <v>Молочная кухня (для раздаточного пункта по адресу: ул. Гагарина 18)</v>
      </c>
    </row>
    <row r="23" spans="1:2" ht="15.75">
      <c r="A23" s="55" t="s">
        <v>277</v>
      </c>
      <c r="B23" s="56" t="str">
        <f>HYPERLINK("[Прочие службы.xlsx]'прейскурант'!B294","Шиномонтаж (хоз.служба)")</f>
        <v>Шиномонтаж (хоз.служба)</v>
      </c>
    </row>
    <row r="24" spans="1:2" ht="15.75">
      <c r="A24" s="55" t="s">
        <v>339</v>
      </c>
      <c r="B24" s="56" t="str">
        <f>HYPERLINK("[Прочие службы.xlsx]'прейскурант'!B368","Служба питания")</f>
        <v>Служба питания</v>
      </c>
    </row>
    <row r="25" spans="1:2" ht="15.75">
      <c r="A25" s="55" t="s">
        <v>342</v>
      </c>
      <c r="B25" s="56" t="str">
        <f>HYPERLINK("[Прочие службы.xlsx]'прейскурант'!B385","Канцелярия")</f>
        <v>Канцелярия</v>
      </c>
    </row>
    <row r="26" spans="1:2" ht="15.75">
      <c r="A26" s="55" t="s">
        <v>350</v>
      </c>
      <c r="B26" s="56" t="str">
        <f>HYPERLINK("[Прочие службы.xlsx]'прейскурант'!B404","Шлагбаум (хоз.служба)")</f>
        <v>Шлагбаум (хоз.служба)</v>
      </c>
    </row>
    <row r="27" spans="1:2" ht="15.75">
      <c r="A27" s="55" t="s">
        <v>359</v>
      </c>
      <c r="B27" s="56" t="str">
        <f>HYPERLINK("[Прочие службы.xlsx]'прейскурант'!B424","Хозяйственная служба (Прочие услуги)")</f>
        <v>Хозяйственная служба (Прочие услуги)</v>
      </c>
    </row>
    <row r="28" spans="1:2" ht="15.75">
      <c r="A28" s="55" t="s">
        <v>358</v>
      </c>
      <c r="B28" s="56" t="str">
        <f>HYPERLINK("[Прочие службы.xlsx]'прейскурант'!B440","Общежитие")</f>
        <v>Общежитие</v>
      </c>
    </row>
    <row r="29" spans="1:2" ht="15.75">
      <c r="A29" s="55" t="s">
        <v>416</v>
      </c>
      <c r="B29" s="56" t="s">
        <v>417</v>
      </c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9"/>
  <sheetViews>
    <sheetView tabSelected="1" view="pageBreakPreview" topLeftCell="A265" workbookViewId="0">
      <selection activeCell="D108" sqref="D108"/>
    </sheetView>
  </sheetViews>
  <sheetFormatPr defaultRowHeight="15.75"/>
  <cols>
    <col min="1" max="1" width="11.5" style="2" customWidth="1"/>
    <col min="2" max="2" width="73.6640625" style="2" customWidth="1"/>
    <col min="3" max="3" width="14" style="2" customWidth="1"/>
    <col min="4" max="4" width="16.33203125" style="2" customWidth="1"/>
    <col min="5" max="16384" width="9.33203125" style="2"/>
  </cols>
  <sheetData>
    <row r="1" spans="1:12" ht="19.5">
      <c r="B1" s="211" t="s">
        <v>117</v>
      </c>
      <c r="C1" s="211"/>
      <c r="D1" s="10"/>
      <c r="L1" s="17"/>
    </row>
    <row r="2" spans="1:12" ht="15" customHeight="1">
      <c r="A2" s="28"/>
      <c r="L2" s="5"/>
    </row>
    <row r="3" spans="1:12">
      <c r="A3" s="15" t="s">
        <v>158</v>
      </c>
      <c r="B3" s="1" t="s">
        <v>155</v>
      </c>
      <c r="C3" s="1"/>
    </row>
    <row r="4" spans="1:12" ht="16.5" thickBot="1">
      <c r="A4" s="84"/>
      <c r="B4" s="1"/>
      <c r="C4" s="1"/>
    </row>
    <row r="5" spans="1:12" ht="16.5" customHeight="1">
      <c r="A5" s="174" t="s">
        <v>156</v>
      </c>
      <c r="B5" s="186" t="s">
        <v>1</v>
      </c>
      <c r="C5" s="184" t="s">
        <v>163</v>
      </c>
      <c r="D5" s="184" t="s">
        <v>157</v>
      </c>
      <c r="E5" s="5"/>
    </row>
    <row r="6" spans="1:12" ht="33" customHeight="1" thickBot="1">
      <c r="A6" s="175"/>
      <c r="B6" s="187"/>
      <c r="C6" s="185"/>
      <c r="D6" s="185"/>
      <c r="E6" s="5"/>
    </row>
    <row r="7" spans="1:12">
      <c r="A7" s="85" t="s">
        <v>159</v>
      </c>
      <c r="B7" s="86" t="s">
        <v>154</v>
      </c>
      <c r="C7" s="87" t="s">
        <v>2</v>
      </c>
      <c r="D7" s="88">
        <v>70</v>
      </c>
    </row>
    <row r="8" spans="1:12" ht="32.25" thickBot="1">
      <c r="A8" s="89" t="s">
        <v>160</v>
      </c>
      <c r="B8" s="90" t="s">
        <v>420</v>
      </c>
      <c r="C8" s="91" t="s">
        <v>2</v>
      </c>
      <c r="D8" s="92">
        <v>50</v>
      </c>
    </row>
    <row r="9" spans="1:12">
      <c r="C9" s="93"/>
    </row>
    <row r="10" spans="1:12">
      <c r="A10" s="94" t="s">
        <v>161</v>
      </c>
      <c r="B10" s="188" t="s">
        <v>162</v>
      </c>
      <c r="C10" s="197"/>
      <c r="D10" s="197"/>
    </row>
    <row r="11" spans="1:12" ht="16.5" thickBot="1">
      <c r="A11" s="95"/>
      <c r="B11" s="96"/>
      <c r="C11" s="97"/>
      <c r="D11" s="97"/>
    </row>
    <row r="12" spans="1:12" ht="16.5" customHeight="1">
      <c r="A12" s="174" t="s">
        <v>156</v>
      </c>
      <c r="B12" s="186" t="s">
        <v>1</v>
      </c>
      <c r="C12" s="184" t="s">
        <v>163</v>
      </c>
      <c r="D12" s="184" t="s">
        <v>157</v>
      </c>
      <c r="E12" s="5"/>
    </row>
    <row r="13" spans="1:12" ht="33" customHeight="1" thickBot="1">
      <c r="A13" s="175"/>
      <c r="B13" s="187"/>
      <c r="C13" s="185"/>
      <c r="D13" s="185"/>
      <c r="E13" s="5"/>
    </row>
    <row r="14" spans="1:12">
      <c r="A14" s="98" t="s">
        <v>164</v>
      </c>
      <c r="B14" s="99" t="s">
        <v>124</v>
      </c>
      <c r="C14" s="100" t="s">
        <v>119</v>
      </c>
      <c r="D14" s="41">
        <v>320</v>
      </c>
    </row>
    <row r="15" spans="1:12">
      <c r="A15" s="98" t="s">
        <v>165</v>
      </c>
      <c r="B15" s="99" t="s">
        <v>126</v>
      </c>
      <c r="C15" s="101" t="s">
        <v>119</v>
      </c>
      <c r="D15" s="41">
        <v>160</v>
      </c>
    </row>
    <row r="16" spans="1:12">
      <c r="A16" s="98" t="s">
        <v>166</v>
      </c>
      <c r="B16" s="99" t="s">
        <v>125</v>
      </c>
      <c r="C16" s="100" t="s">
        <v>119</v>
      </c>
      <c r="D16" s="41">
        <v>560</v>
      </c>
    </row>
    <row r="17" spans="1:5">
      <c r="A17" s="98" t="s">
        <v>167</v>
      </c>
      <c r="B17" s="99" t="s">
        <v>118</v>
      </c>
      <c r="C17" s="100" t="s">
        <v>120</v>
      </c>
      <c r="D17" s="41">
        <v>820</v>
      </c>
    </row>
    <row r="18" spans="1:5">
      <c r="A18" s="98" t="s">
        <v>168</v>
      </c>
      <c r="B18" s="99" t="s">
        <v>127</v>
      </c>
      <c r="C18" s="100" t="s">
        <v>120</v>
      </c>
      <c r="D18" s="41">
        <v>550</v>
      </c>
    </row>
    <row r="19" spans="1:5">
      <c r="A19" s="98" t="s">
        <v>169</v>
      </c>
      <c r="B19" s="99" t="s">
        <v>128</v>
      </c>
      <c r="C19" s="29" t="s">
        <v>120</v>
      </c>
      <c r="D19" s="41">
        <v>1050</v>
      </c>
    </row>
    <row r="20" spans="1:5">
      <c r="A20" s="98" t="s">
        <v>170</v>
      </c>
      <c r="B20" s="99" t="s">
        <v>129</v>
      </c>
      <c r="C20" s="29" t="s">
        <v>121</v>
      </c>
      <c r="D20" s="102">
        <v>940</v>
      </c>
    </row>
    <row r="21" spans="1:5">
      <c r="A21" s="98" t="s">
        <v>171</v>
      </c>
      <c r="B21" s="99" t="s">
        <v>130</v>
      </c>
      <c r="C21" s="29" t="s">
        <v>121</v>
      </c>
      <c r="D21" s="102">
        <v>630</v>
      </c>
    </row>
    <row r="22" spans="1:5">
      <c r="A22" s="98" t="s">
        <v>172</v>
      </c>
      <c r="B22" s="99" t="s">
        <v>131</v>
      </c>
      <c r="C22" s="29" t="s">
        <v>121</v>
      </c>
      <c r="D22" s="102">
        <v>1150</v>
      </c>
    </row>
    <row r="23" spans="1:5">
      <c r="A23" s="98" t="s">
        <v>173</v>
      </c>
      <c r="B23" s="30" t="s">
        <v>123</v>
      </c>
      <c r="C23" s="29" t="s">
        <v>122</v>
      </c>
      <c r="D23" s="103">
        <v>200</v>
      </c>
    </row>
    <row r="24" spans="1:5">
      <c r="A24" s="98" t="s">
        <v>174</v>
      </c>
      <c r="B24" s="31" t="s">
        <v>132</v>
      </c>
      <c r="C24" s="32" t="s">
        <v>122</v>
      </c>
      <c r="D24" s="104">
        <v>100</v>
      </c>
    </row>
    <row r="25" spans="1:5">
      <c r="A25" s="98" t="s">
        <v>175</v>
      </c>
      <c r="B25" s="31" t="s">
        <v>133</v>
      </c>
      <c r="C25" s="32" t="s">
        <v>122</v>
      </c>
      <c r="D25" s="104">
        <v>360</v>
      </c>
    </row>
    <row r="26" spans="1:5">
      <c r="A26" s="98" t="s">
        <v>176</v>
      </c>
      <c r="B26" s="33" t="s">
        <v>134</v>
      </c>
      <c r="C26" s="29"/>
      <c r="D26" s="103">
        <v>200</v>
      </c>
    </row>
    <row r="27" spans="1:5" ht="31.5">
      <c r="A27" s="105" t="s">
        <v>177</v>
      </c>
      <c r="B27" s="34" t="s">
        <v>135</v>
      </c>
      <c r="C27" s="29"/>
      <c r="D27" s="106">
        <v>90</v>
      </c>
    </row>
    <row r="28" spans="1:5" ht="32.25" thickBot="1">
      <c r="A28" s="107" t="s">
        <v>178</v>
      </c>
      <c r="B28" s="35" t="s">
        <v>136</v>
      </c>
      <c r="C28" s="36"/>
      <c r="D28" s="108">
        <v>370</v>
      </c>
    </row>
    <row r="29" spans="1:5">
      <c r="A29" s="5"/>
      <c r="B29" s="37"/>
      <c r="C29" s="28"/>
      <c r="D29" s="109"/>
    </row>
    <row r="30" spans="1:5">
      <c r="A30" s="15" t="s">
        <v>180</v>
      </c>
      <c r="B30" s="6" t="s">
        <v>29</v>
      </c>
    </row>
    <row r="31" spans="1:5" ht="16.5" thickBot="1">
      <c r="A31" s="84"/>
      <c r="B31" s="6"/>
    </row>
    <row r="32" spans="1:5" ht="16.5" customHeight="1">
      <c r="A32" s="174" t="s">
        <v>179</v>
      </c>
      <c r="B32" s="176" t="s">
        <v>1</v>
      </c>
      <c r="C32" s="177"/>
      <c r="D32" s="180" t="s">
        <v>157</v>
      </c>
      <c r="E32" s="5"/>
    </row>
    <row r="33" spans="1:9" ht="15.75" customHeight="1" thickBot="1">
      <c r="A33" s="175"/>
      <c r="B33" s="178"/>
      <c r="C33" s="179"/>
      <c r="D33" s="181"/>
      <c r="E33" s="5"/>
    </row>
    <row r="34" spans="1:9">
      <c r="A34" s="85" t="s">
        <v>181</v>
      </c>
      <c r="B34" s="110" t="s">
        <v>26</v>
      </c>
      <c r="C34" s="7"/>
      <c r="D34" s="88">
        <v>2</v>
      </c>
      <c r="E34" s="111"/>
      <c r="F34" s="112"/>
      <c r="G34" s="111"/>
      <c r="H34" s="113"/>
      <c r="I34" s="28"/>
    </row>
    <row r="35" spans="1:9" ht="32.25" customHeight="1">
      <c r="A35" s="114" t="s">
        <v>182</v>
      </c>
      <c r="B35" s="194" t="s">
        <v>28</v>
      </c>
      <c r="C35" s="191"/>
      <c r="D35" s="115">
        <v>50</v>
      </c>
      <c r="E35" s="116"/>
      <c r="F35" s="116"/>
      <c r="G35" s="116"/>
      <c r="H35" s="116"/>
      <c r="I35" s="28"/>
    </row>
    <row r="36" spans="1:9">
      <c r="A36" s="117" t="s">
        <v>183</v>
      </c>
      <c r="B36" s="20" t="s">
        <v>27</v>
      </c>
      <c r="C36" s="118"/>
      <c r="D36" s="45">
        <v>150</v>
      </c>
      <c r="E36" s="111"/>
      <c r="F36" s="112"/>
      <c r="G36" s="111"/>
      <c r="H36" s="113"/>
      <c r="I36" s="28"/>
    </row>
    <row r="37" spans="1:9" ht="44.25" customHeight="1" thickBot="1">
      <c r="A37" s="89" t="s">
        <v>184</v>
      </c>
      <c r="B37" s="192" t="s">
        <v>30</v>
      </c>
      <c r="C37" s="193"/>
      <c r="D37" s="92">
        <v>150</v>
      </c>
      <c r="E37" s="119"/>
      <c r="F37" s="119"/>
      <c r="G37" s="119"/>
      <c r="H37" s="119"/>
      <c r="I37" s="28"/>
    </row>
    <row r="39" spans="1:9">
      <c r="A39" s="15" t="s">
        <v>185</v>
      </c>
      <c r="B39" s="1" t="s">
        <v>25</v>
      </c>
    </row>
    <row r="40" spans="1:9" ht="16.5" thickBot="1">
      <c r="A40" s="84"/>
      <c r="B40" s="1"/>
    </row>
    <row r="41" spans="1:9" ht="16.5" customHeight="1">
      <c r="A41" s="174" t="s">
        <v>179</v>
      </c>
      <c r="B41" s="176" t="s">
        <v>1</v>
      </c>
      <c r="C41" s="177"/>
      <c r="D41" s="180" t="s">
        <v>157</v>
      </c>
      <c r="E41" s="5"/>
    </row>
    <row r="42" spans="1:9" ht="15.75" customHeight="1" thickBot="1">
      <c r="A42" s="175"/>
      <c r="B42" s="178"/>
      <c r="C42" s="179"/>
      <c r="D42" s="181"/>
      <c r="E42" s="5"/>
    </row>
    <row r="43" spans="1:9">
      <c r="A43" s="85" t="s">
        <v>186</v>
      </c>
      <c r="B43" s="110" t="s">
        <v>7</v>
      </c>
      <c r="C43" s="120"/>
      <c r="D43" s="47"/>
    </row>
    <row r="44" spans="1:9">
      <c r="A44" s="57" t="s">
        <v>188</v>
      </c>
      <c r="B44" s="20" t="s">
        <v>5</v>
      </c>
      <c r="C44" s="121"/>
      <c r="D44" s="45">
        <v>470</v>
      </c>
    </row>
    <row r="45" spans="1:9">
      <c r="A45" s="57" t="s">
        <v>189</v>
      </c>
      <c r="B45" s="20" t="s">
        <v>6</v>
      </c>
      <c r="C45" s="121"/>
      <c r="D45" s="45">
        <v>390</v>
      </c>
    </row>
    <row r="46" spans="1:9" ht="16.5" thickBot="1">
      <c r="A46" s="58" t="s">
        <v>187</v>
      </c>
      <c r="B46" s="24" t="s">
        <v>389</v>
      </c>
      <c r="C46" s="122"/>
      <c r="D46" s="46">
        <v>40</v>
      </c>
    </row>
    <row r="48" spans="1:9">
      <c r="A48" s="15" t="s">
        <v>190</v>
      </c>
      <c r="B48" s="1" t="s">
        <v>8</v>
      </c>
    </row>
    <row r="49" spans="1:5" ht="16.5" thickBot="1">
      <c r="A49" s="84"/>
      <c r="B49" s="1"/>
    </row>
    <row r="50" spans="1:5" ht="16.5" customHeight="1">
      <c r="A50" s="174" t="s">
        <v>179</v>
      </c>
      <c r="B50" s="176" t="s">
        <v>1</v>
      </c>
      <c r="C50" s="177"/>
      <c r="D50" s="180" t="s">
        <v>157</v>
      </c>
      <c r="E50" s="5"/>
    </row>
    <row r="51" spans="1:5" ht="15.75" customHeight="1" thickBot="1">
      <c r="A51" s="175"/>
      <c r="B51" s="178"/>
      <c r="C51" s="179"/>
      <c r="D51" s="181"/>
      <c r="E51" s="5"/>
    </row>
    <row r="52" spans="1:5">
      <c r="A52" s="123" t="s">
        <v>191</v>
      </c>
      <c r="B52" s="22" t="s">
        <v>390</v>
      </c>
      <c r="C52" s="38"/>
      <c r="D52" s="124">
        <v>30</v>
      </c>
    </row>
    <row r="53" spans="1:5">
      <c r="A53" s="57" t="s">
        <v>192</v>
      </c>
      <c r="B53" s="20" t="s">
        <v>391</v>
      </c>
      <c r="C53" s="33"/>
      <c r="D53" s="45">
        <v>30</v>
      </c>
    </row>
    <row r="54" spans="1:5">
      <c r="A54" s="57" t="s">
        <v>193</v>
      </c>
      <c r="B54" s="20" t="s">
        <v>392</v>
      </c>
      <c r="C54" s="33"/>
      <c r="D54" s="45">
        <v>250</v>
      </c>
    </row>
    <row r="55" spans="1:5">
      <c r="A55" s="57" t="s">
        <v>194</v>
      </c>
      <c r="B55" s="20" t="s">
        <v>393</v>
      </c>
      <c r="C55" s="33"/>
      <c r="D55" s="45">
        <v>200</v>
      </c>
    </row>
    <row r="56" spans="1:5">
      <c r="A56" s="57" t="s">
        <v>195</v>
      </c>
      <c r="B56" s="20" t="s">
        <v>394</v>
      </c>
      <c r="C56" s="33"/>
      <c r="D56" s="45">
        <v>30</v>
      </c>
    </row>
    <row r="57" spans="1:5">
      <c r="A57" s="57" t="s">
        <v>196</v>
      </c>
      <c r="B57" s="125" t="s">
        <v>395</v>
      </c>
      <c r="C57" s="39"/>
      <c r="D57" s="45">
        <v>60</v>
      </c>
    </row>
    <row r="58" spans="1:5">
      <c r="A58" s="57" t="s">
        <v>197</v>
      </c>
      <c r="B58" s="20" t="s">
        <v>396</v>
      </c>
      <c r="C58" s="33"/>
      <c r="D58" s="45">
        <v>200</v>
      </c>
    </row>
    <row r="59" spans="1:5">
      <c r="A59" s="57" t="s">
        <v>198</v>
      </c>
      <c r="B59" s="20" t="s">
        <v>397</v>
      </c>
      <c r="C59" s="33"/>
      <c r="D59" s="45">
        <v>100</v>
      </c>
    </row>
    <row r="60" spans="1:5">
      <c r="A60" s="57" t="s">
        <v>199</v>
      </c>
      <c r="B60" s="125" t="s">
        <v>398</v>
      </c>
      <c r="C60" s="39"/>
      <c r="D60" s="45">
        <v>100</v>
      </c>
    </row>
    <row r="61" spans="1:5">
      <c r="A61" s="57" t="s">
        <v>200</v>
      </c>
      <c r="B61" s="20" t="s">
        <v>399</v>
      </c>
      <c r="C61" s="33"/>
      <c r="D61" s="45">
        <v>200</v>
      </c>
    </row>
    <row r="62" spans="1:5">
      <c r="A62" s="57" t="s">
        <v>201</v>
      </c>
      <c r="B62" s="20" t="s">
        <v>400</v>
      </c>
      <c r="C62" s="33"/>
      <c r="D62" s="45">
        <v>300</v>
      </c>
    </row>
    <row r="63" spans="1:5">
      <c r="A63" s="57" t="s">
        <v>202</v>
      </c>
      <c r="B63" s="20" t="s">
        <v>401</v>
      </c>
      <c r="C63" s="33"/>
      <c r="D63" s="45">
        <v>500</v>
      </c>
    </row>
    <row r="64" spans="1:5">
      <c r="A64" s="57" t="s">
        <v>203</v>
      </c>
      <c r="B64" s="125" t="s">
        <v>402</v>
      </c>
      <c r="C64" s="39"/>
      <c r="D64" s="45">
        <v>60</v>
      </c>
    </row>
    <row r="65" spans="1:5">
      <c r="A65" s="57" t="s">
        <v>204</v>
      </c>
      <c r="B65" s="20" t="s">
        <v>403</v>
      </c>
      <c r="C65" s="33"/>
      <c r="D65" s="45">
        <v>30</v>
      </c>
    </row>
    <row r="66" spans="1:5">
      <c r="A66" s="57" t="s">
        <v>205</v>
      </c>
      <c r="B66" s="20" t="s">
        <v>404</v>
      </c>
      <c r="C66" s="33"/>
      <c r="D66" s="45">
        <v>60</v>
      </c>
    </row>
    <row r="67" spans="1:5">
      <c r="A67" s="57" t="s">
        <v>206</v>
      </c>
      <c r="B67" s="125" t="s">
        <v>405</v>
      </c>
      <c r="C67" s="39"/>
      <c r="D67" s="45">
        <v>60</v>
      </c>
    </row>
    <row r="68" spans="1:5">
      <c r="A68" s="57" t="s">
        <v>207</v>
      </c>
      <c r="B68" s="20" t="s">
        <v>406</v>
      </c>
      <c r="C68" s="33"/>
      <c r="D68" s="45">
        <v>60</v>
      </c>
    </row>
    <row r="69" spans="1:5">
      <c r="A69" s="57" t="s">
        <v>208</v>
      </c>
      <c r="B69" s="20" t="s">
        <v>407</v>
      </c>
      <c r="C69" s="33"/>
      <c r="D69" s="45">
        <v>30</v>
      </c>
    </row>
    <row r="70" spans="1:5">
      <c r="A70" s="57" t="s">
        <v>209</v>
      </c>
      <c r="B70" s="20" t="s">
        <v>9</v>
      </c>
      <c r="C70" s="33"/>
      <c r="D70" s="45">
        <v>60</v>
      </c>
    </row>
    <row r="71" spans="1:5">
      <c r="A71" s="57" t="s">
        <v>210</v>
      </c>
      <c r="B71" s="20" t="s">
        <v>408</v>
      </c>
      <c r="C71" s="33"/>
      <c r="D71" s="45">
        <v>30</v>
      </c>
    </row>
    <row r="72" spans="1:5">
      <c r="A72" s="57" t="s">
        <v>211</v>
      </c>
      <c r="B72" s="20" t="s">
        <v>409</v>
      </c>
      <c r="C72" s="33"/>
      <c r="D72" s="45">
        <v>15</v>
      </c>
    </row>
    <row r="73" spans="1:5">
      <c r="A73" s="57" t="s">
        <v>212</v>
      </c>
      <c r="B73" s="20" t="s">
        <v>410</v>
      </c>
      <c r="C73" s="33"/>
      <c r="D73" s="45">
        <v>30</v>
      </c>
    </row>
    <row r="74" spans="1:5" ht="16.5" thickBot="1">
      <c r="A74" s="58" t="s">
        <v>213</v>
      </c>
      <c r="B74" s="24" t="s">
        <v>411</v>
      </c>
      <c r="C74" s="36"/>
      <c r="D74" s="46">
        <v>50</v>
      </c>
    </row>
    <row r="76" spans="1:5">
      <c r="A76" s="15" t="s">
        <v>214</v>
      </c>
      <c r="B76" s="1" t="s">
        <v>4</v>
      </c>
    </row>
    <row r="77" spans="1:5" ht="16.5" thickBot="1">
      <c r="A77" s="84"/>
      <c r="B77" s="1"/>
    </row>
    <row r="78" spans="1:5" ht="16.5" customHeight="1">
      <c r="A78" s="174" t="s">
        <v>179</v>
      </c>
      <c r="B78" s="176" t="s">
        <v>1</v>
      </c>
      <c r="C78" s="177"/>
      <c r="D78" s="180" t="s">
        <v>157</v>
      </c>
      <c r="E78" s="5"/>
    </row>
    <row r="79" spans="1:5" ht="15.75" customHeight="1" thickBot="1">
      <c r="A79" s="175"/>
      <c r="B79" s="178"/>
      <c r="C79" s="179"/>
      <c r="D79" s="181"/>
      <c r="E79" s="5"/>
    </row>
    <row r="80" spans="1:5" ht="32.25" customHeight="1">
      <c r="A80" s="114" t="s">
        <v>215</v>
      </c>
      <c r="B80" s="195" t="s">
        <v>34</v>
      </c>
      <c r="C80" s="196"/>
      <c r="D80" s="126">
        <v>30</v>
      </c>
    </row>
    <row r="81" spans="1:11" ht="30.75" customHeight="1">
      <c r="A81" s="117" t="s">
        <v>216</v>
      </c>
      <c r="B81" s="190" t="s">
        <v>385</v>
      </c>
      <c r="C81" s="191"/>
      <c r="D81" s="115">
        <v>30</v>
      </c>
    </row>
    <row r="82" spans="1:11">
      <c r="A82" s="117" t="s">
        <v>217</v>
      </c>
      <c r="B82" s="20" t="s">
        <v>384</v>
      </c>
      <c r="C82" s="33"/>
      <c r="D82" s="45">
        <v>30</v>
      </c>
    </row>
    <row r="83" spans="1:11">
      <c r="A83" s="117" t="s">
        <v>218</v>
      </c>
      <c r="B83" s="20" t="s">
        <v>383</v>
      </c>
      <c r="C83" s="33"/>
      <c r="D83" s="45">
        <v>15</v>
      </c>
    </row>
    <row r="84" spans="1:11" ht="32.25" customHeight="1">
      <c r="A84" s="117" t="s">
        <v>219</v>
      </c>
      <c r="B84" s="190" t="s">
        <v>387</v>
      </c>
      <c r="C84" s="191"/>
      <c r="D84" s="115">
        <v>30</v>
      </c>
    </row>
    <row r="85" spans="1:11">
      <c r="A85" s="117" t="s">
        <v>220</v>
      </c>
      <c r="B85" s="20" t="s">
        <v>386</v>
      </c>
      <c r="C85" s="33"/>
      <c r="D85" s="45">
        <v>60</v>
      </c>
    </row>
    <row r="86" spans="1:11" ht="16.5" thickBot="1">
      <c r="A86" s="89" t="s">
        <v>221</v>
      </c>
      <c r="B86" s="24" t="s">
        <v>388</v>
      </c>
      <c r="C86" s="36"/>
      <c r="D86" s="46">
        <v>200</v>
      </c>
    </row>
    <row r="87" spans="1:11">
      <c r="B87" s="28"/>
      <c r="C87" s="28"/>
    </row>
    <row r="88" spans="1:11">
      <c r="A88" s="15" t="s">
        <v>222</v>
      </c>
      <c r="B88" s="1" t="s">
        <v>18</v>
      </c>
    </row>
    <row r="89" spans="1:11" ht="16.5" thickBot="1">
      <c r="A89" s="84"/>
      <c r="B89" s="1"/>
    </row>
    <row r="90" spans="1:11" ht="16.5" customHeight="1">
      <c r="A90" s="174" t="s">
        <v>179</v>
      </c>
      <c r="B90" s="176" t="s">
        <v>1</v>
      </c>
      <c r="C90" s="177"/>
      <c r="D90" s="180" t="s">
        <v>157</v>
      </c>
      <c r="E90" s="5"/>
    </row>
    <row r="91" spans="1:11" ht="15.75" customHeight="1" thickBot="1">
      <c r="A91" s="175"/>
      <c r="B91" s="178"/>
      <c r="C91" s="179"/>
      <c r="D91" s="181"/>
      <c r="E91" s="5"/>
    </row>
    <row r="92" spans="1:11">
      <c r="A92" s="117" t="s">
        <v>223</v>
      </c>
      <c r="B92" s="7" t="s">
        <v>35</v>
      </c>
      <c r="C92" s="7"/>
      <c r="D92" s="88">
        <v>1000</v>
      </c>
      <c r="E92" s="111"/>
      <c r="F92" s="111"/>
      <c r="G92" s="111"/>
      <c r="H92" s="111"/>
      <c r="I92" s="111"/>
      <c r="J92" s="111"/>
      <c r="K92" s="28"/>
    </row>
    <row r="93" spans="1:11">
      <c r="A93" s="117" t="s">
        <v>224</v>
      </c>
      <c r="B93" s="111" t="s">
        <v>36</v>
      </c>
      <c r="C93" s="111"/>
      <c r="D93" s="115">
        <v>6500</v>
      </c>
      <c r="E93" s="111"/>
      <c r="F93" s="111"/>
      <c r="G93" s="111"/>
      <c r="H93" s="111"/>
      <c r="I93" s="111"/>
      <c r="J93" s="111"/>
      <c r="K93" s="28"/>
    </row>
    <row r="94" spans="1:11" ht="31.5" customHeight="1">
      <c r="A94" s="117" t="s">
        <v>225</v>
      </c>
      <c r="B94" s="208" t="s">
        <v>150</v>
      </c>
      <c r="C94" s="209"/>
      <c r="D94" s="115">
        <v>200</v>
      </c>
      <c r="E94" s="111"/>
      <c r="F94" s="111"/>
      <c r="G94" s="111"/>
      <c r="H94" s="111"/>
      <c r="I94" s="111"/>
      <c r="J94" s="111"/>
      <c r="K94" s="28"/>
    </row>
    <row r="95" spans="1:11" ht="31.5" customHeight="1">
      <c r="A95" s="117" t="s">
        <v>226</v>
      </c>
      <c r="B95" s="208" t="s">
        <v>151</v>
      </c>
      <c r="C95" s="209"/>
      <c r="D95" s="115">
        <v>370</v>
      </c>
      <c r="E95" s="111"/>
      <c r="F95" s="111"/>
      <c r="G95" s="111"/>
      <c r="H95" s="111"/>
      <c r="I95" s="111"/>
      <c r="J95" s="111"/>
      <c r="K95" s="28"/>
    </row>
    <row r="96" spans="1:11" ht="15.75" customHeight="1">
      <c r="A96" s="117" t="s">
        <v>227</v>
      </c>
      <c r="B96" s="208" t="s">
        <v>19</v>
      </c>
      <c r="C96" s="209"/>
      <c r="D96" s="115">
        <v>440</v>
      </c>
      <c r="E96" s="111"/>
      <c r="F96" s="111"/>
      <c r="G96" s="111"/>
      <c r="H96" s="111"/>
      <c r="I96" s="111"/>
      <c r="J96" s="111"/>
      <c r="K96" s="28"/>
    </row>
    <row r="97" spans="1:11" ht="15.75" customHeight="1">
      <c r="A97" s="117" t="s">
        <v>228</v>
      </c>
      <c r="B97" s="208" t="s">
        <v>20</v>
      </c>
      <c r="C97" s="209"/>
      <c r="D97" s="115">
        <v>670</v>
      </c>
      <c r="E97" s="111"/>
      <c r="F97" s="111"/>
      <c r="G97" s="111"/>
      <c r="H97" s="111"/>
      <c r="I97" s="111"/>
      <c r="J97" s="111"/>
      <c r="K97" s="28"/>
    </row>
    <row r="98" spans="1:11" ht="30" customHeight="1">
      <c r="A98" s="117" t="s">
        <v>229</v>
      </c>
      <c r="B98" s="190" t="s">
        <v>152</v>
      </c>
      <c r="C98" s="191"/>
      <c r="D98" s="115">
        <v>60</v>
      </c>
      <c r="E98" s="111"/>
      <c r="F98" s="111"/>
      <c r="G98" s="111"/>
      <c r="H98" s="111"/>
      <c r="I98" s="111"/>
      <c r="J98" s="111"/>
      <c r="K98" s="28"/>
    </row>
    <row r="99" spans="1:11" ht="30" customHeight="1">
      <c r="A99" s="117" t="s">
        <v>230</v>
      </c>
      <c r="B99" s="190" t="s">
        <v>37</v>
      </c>
      <c r="C99" s="191"/>
      <c r="D99" s="115">
        <v>60</v>
      </c>
      <c r="E99" s="111"/>
      <c r="F99" s="111"/>
      <c r="G99" s="111"/>
      <c r="H99" s="111"/>
      <c r="I99" s="111"/>
      <c r="J99" s="111"/>
      <c r="K99" s="28"/>
    </row>
    <row r="100" spans="1:11" ht="15.75" customHeight="1">
      <c r="A100" s="117" t="s">
        <v>231</v>
      </c>
      <c r="B100" s="190" t="s">
        <v>22</v>
      </c>
      <c r="C100" s="191"/>
      <c r="D100" s="115">
        <v>300</v>
      </c>
      <c r="E100" s="111"/>
      <c r="F100" s="111"/>
      <c r="G100" s="111"/>
      <c r="H100" s="111"/>
      <c r="I100" s="111"/>
      <c r="J100" s="111"/>
      <c r="K100" s="28"/>
    </row>
    <row r="101" spans="1:11" ht="33" customHeight="1">
      <c r="A101" s="117" t="s">
        <v>232</v>
      </c>
      <c r="B101" s="190" t="s">
        <v>24</v>
      </c>
      <c r="C101" s="191"/>
      <c r="D101" s="115"/>
      <c r="E101" s="111"/>
      <c r="F101" s="111"/>
      <c r="G101" s="111"/>
      <c r="H101" s="111"/>
      <c r="I101" s="111"/>
      <c r="J101" s="111"/>
      <c r="K101" s="28"/>
    </row>
    <row r="102" spans="1:11">
      <c r="A102" s="117" t="s">
        <v>233</v>
      </c>
      <c r="B102" s="119" t="s">
        <v>23</v>
      </c>
      <c r="C102" s="119"/>
      <c r="D102" s="115">
        <v>300</v>
      </c>
      <c r="E102" s="111"/>
      <c r="F102" s="111"/>
      <c r="G102" s="111"/>
      <c r="H102" s="111"/>
      <c r="I102" s="111"/>
      <c r="J102" s="111"/>
      <c r="K102" s="28"/>
    </row>
    <row r="103" spans="1:11">
      <c r="A103" s="57" t="s">
        <v>234</v>
      </c>
      <c r="B103" s="166" t="s">
        <v>21</v>
      </c>
      <c r="C103" s="213"/>
      <c r="D103" s="45">
        <v>70</v>
      </c>
      <c r="E103" s="111"/>
      <c r="F103" s="111"/>
      <c r="G103" s="111"/>
      <c r="H103" s="111"/>
      <c r="I103" s="111"/>
      <c r="J103" s="111"/>
      <c r="K103" s="28"/>
    </row>
    <row r="104" spans="1:11">
      <c r="A104" s="57" t="s">
        <v>234</v>
      </c>
      <c r="B104" s="166" t="s">
        <v>21</v>
      </c>
      <c r="C104" s="213"/>
      <c r="D104" s="45">
        <v>70</v>
      </c>
      <c r="E104" s="111"/>
      <c r="F104" s="111"/>
      <c r="G104" s="111"/>
      <c r="H104" s="111"/>
      <c r="I104" s="111"/>
      <c r="J104" s="111"/>
      <c r="K104" s="28"/>
    </row>
    <row r="105" spans="1:11" ht="32.25" customHeight="1" thickBot="1">
      <c r="A105" s="89" t="s">
        <v>421</v>
      </c>
      <c r="B105" s="214" t="s">
        <v>422</v>
      </c>
      <c r="C105" s="215"/>
      <c r="D105" s="92">
        <v>180</v>
      </c>
      <c r="E105" s="111"/>
      <c r="F105" s="111"/>
      <c r="G105" s="111"/>
      <c r="H105" s="111"/>
      <c r="I105" s="111"/>
      <c r="J105" s="111"/>
      <c r="K105" s="28"/>
    </row>
    <row r="107" spans="1:11">
      <c r="A107" s="15" t="s">
        <v>240</v>
      </c>
      <c r="B107" s="1" t="s">
        <v>10</v>
      </c>
    </row>
    <row r="108" spans="1:11" ht="16.5" thickBot="1">
      <c r="A108" s="84"/>
      <c r="B108" s="1"/>
    </row>
    <row r="109" spans="1:11" ht="16.5" customHeight="1">
      <c r="A109" s="174" t="s">
        <v>179</v>
      </c>
      <c r="B109" s="176" t="s">
        <v>1</v>
      </c>
      <c r="C109" s="177"/>
      <c r="D109" s="180" t="s">
        <v>157</v>
      </c>
      <c r="E109" s="5"/>
    </row>
    <row r="110" spans="1:11" ht="15.75" customHeight="1" thickBot="1">
      <c r="A110" s="175"/>
      <c r="B110" s="178"/>
      <c r="C110" s="179"/>
      <c r="D110" s="181"/>
      <c r="E110" s="5"/>
    </row>
    <row r="111" spans="1:11">
      <c r="A111" s="85" t="s">
        <v>241</v>
      </c>
      <c r="B111" s="110" t="s">
        <v>38</v>
      </c>
      <c r="C111" s="40"/>
      <c r="D111" s="88">
        <v>18</v>
      </c>
    </row>
    <row r="112" spans="1:11">
      <c r="A112" s="57" t="s">
        <v>242</v>
      </c>
      <c r="B112" s="20" t="s">
        <v>11</v>
      </c>
      <c r="C112" s="33"/>
      <c r="D112" s="45">
        <v>150</v>
      </c>
    </row>
    <row r="113" spans="1:18">
      <c r="A113" s="57" t="s">
        <v>243</v>
      </c>
      <c r="B113" s="20" t="s">
        <v>13</v>
      </c>
      <c r="C113" s="33"/>
      <c r="D113" s="45">
        <v>120</v>
      </c>
    </row>
    <row r="114" spans="1:18">
      <c r="A114" s="57" t="s">
        <v>244</v>
      </c>
      <c r="B114" s="20" t="s">
        <v>14</v>
      </c>
      <c r="C114" s="33"/>
      <c r="D114" s="45">
        <v>30</v>
      </c>
    </row>
    <row r="115" spans="1:18">
      <c r="A115" s="57" t="s">
        <v>245</v>
      </c>
      <c r="B115" s="20" t="s">
        <v>412</v>
      </c>
      <c r="C115" s="33"/>
      <c r="D115" s="45">
        <v>500</v>
      </c>
    </row>
    <row r="116" spans="1:18">
      <c r="A116" s="57" t="s">
        <v>246</v>
      </c>
      <c r="B116" s="20" t="s">
        <v>15</v>
      </c>
      <c r="C116" s="33"/>
      <c r="D116" s="45">
        <v>100</v>
      </c>
    </row>
    <row r="117" spans="1:18" ht="16.5" thickBot="1">
      <c r="A117" s="58" t="s">
        <v>247</v>
      </c>
      <c r="B117" s="24" t="s">
        <v>12</v>
      </c>
      <c r="C117" s="36"/>
      <c r="D117" s="46">
        <v>200</v>
      </c>
    </row>
    <row r="118" spans="1:18" s="8" customFormat="1">
      <c r="A118" s="2"/>
      <c r="B118" s="3"/>
      <c r="C118" s="10"/>
      <c r="D118" s="10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s="8" customFormat="1">
      <c r="A119" s="15" t="s">
        <v>235</v>
      </c>
      <c r="B119" s="1" t="s">
        <v>347</v>
      </c>
      <c r="C119" s="19"/>
      <c r="D119" s="19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s="8" customFormat="1" ht="16.5" thickBot="1">
      <c r="A120" s="23"/>
      <c r="C120" s="19"/>
      <c r="D120" s="19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ht="16.5" customHeight="1">
      <c r="A121" s="174" t="s">
        <v>179</v>
      </c>
      <c r="B121" s="176" t="s">
        <v>1</v>
      </c>
      <c r="C121" s="177"/>
      <c r="D121" s="180" t="s">
        <v>157</v>
      </c>
      <c r="E121" s="5"/>
    </row>
    <row r="122" spans="1:18" ht="15.75" customHeight="1" thickBot="1">
      <c r="A122" s="175"/>
      <c r="B122" s="178"/>
      <c r="C122" s="179"/>
      <c r="D122" s="181"/>
      <c r="E122" s="5"/>
    </row>
    <row r="123" spans="1:18" s="157" customFormat="1">
      <c r="A123" s="57" t="s">
        <v>236</v>
      </c>
      <c r="B123" s="22" t="s">
        <v>413</v>
      </c>
      <c r="C123" s="160"/>
      <c r="D123" s="161">
        <v>150</v>
      </c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</row>
    <row r="124" spans="1:18" s="158" customFormat="1">
      <c r="A124" s="57" t="s">
        <v>237</v>
      </c>
      <c r="B124" s="20" t="s">
        <v>414</v>
      </c>
      <c r="C124" s="162"/>
      <c r="D124" s="161">
        <v>250</v>
      </c>
      <c r="K124" s="159"/>
    </row>
    <row r="125" spans="1:18" s="158" customFormat="1">
      <c r="A125" s="57" t="s">
        <v>238</v>
      </c>
      <c r="B125" s="20" t="s">
        <v>348</v>
      </c>
      <c r="C125" s="162"/>
      <c r="D125" s="161">
        <v>150</v>
      </c>
      <c r="K125" s="159"/>
    </row>
    <row r="126" spans="1:18" ht="16.5" thickBot="1">
      <c r="A126" s="58" t="s">
        <v>239</v>
      </c>
      <c r="B126" s="24" t="s">
        <v>349</v>
      </c>
      <c r="C126" s="25"/>
      <c r="D126" s="26">
        <v>4</v>
      </c>
      <c r="K126" s="17"/>
    </row>
    <row r="127" spans="1:18">
      <c r="D127" s="10"/>
    </row>
    <row r="128" spans="1:18" s="129" customFormat="1">
      <c r="A128" s="127" t="s">
        <v>249</v>
      </c>
      <c r="B128" s="128" t="s">
        <v>45</v>
      </c>
      <c r="D128" s="130"/>
      <c r="E128" s="12"/>
      <c r="F128" s="12"/>
      <c r="G128" s="12"/>
    </row>
    <row r="129" spans="1:12" s="129" customFormat="1" ht="16.5" thickBot="1">
      <c r="A129" s="127"/>
      <c r="B129" s="128"/>
      <c r="D129" s="130"/>
      <c r="E129" s="12"/>
      <c r="F129" s="12"/>
      <c r="G129" s="12"/>
    </row>
    <row r="130" spans="1:12" ht="16.5" customHeight="1">
      <c r="A130" s="174" t="s">
        <v>179</v>
      </c>
      <c r="B130" s="176" t="s">
        <v>1</v>
      </c>
      <c r="C130" s="177"/>
      <c r="D130" s="180" t="s">
        <v>248</v>
      </c>
      <c r="E130" s="5"/>
    </row>
    <row r="131" spans="1:12" ht="15.75" customHeight="1" thickBot="1">
      <c r="A131" s="175"/>
      <c r="B131" s="178"/>
      <c r="C131" s="179"/>
      <c r="D131" s="210"/>
      <c r="E131" s="5"/>
    </row>
    <row r="132" spans="1:12" s="129" customFormat="1">
      <c r="A132" s="98" t="s">
        <v>250</v>
      </c>
      <c r="B132" s="42" t="s">
        <v>46</v>
      </c>
      <c r="C132" s="131"/>
      <c r="D132" s="41">
        <v>16</v>
      </c>
      <c r="E132" s="12"/>
      <c r="F132" s="132"/>
      <c r="G132" s="12"/>
    </row>
    <row r="133" spans="1:12" s="129" customFormat="1">
      <c r="A133" s="98" t="s">
        <v>251</v>
      </c>
      <c r="B133" s="42" t="s">
        <v>137</v>
      </c>
      <c r="C133" s="133"/>
      <c r="D133" s="41">
        <v>70</v>
      </c>
      <c r="E133" s="12"/>
      <c r="F133" s="132"/>
      <c r="G133" s="12"/>
    </row>
    <row r="134" spans="1:12" s="129" customFormat="1">
      <c r="A134" s="98" t="s">
        <v>252</v>
      </c>
      <c r="B134" s="42" t="s">
        <v>47</v>
      </c>
      <c r="C134" s="131"/>
      <c r="D134" s="41">
        <v>58</v>
      </c>
      <c r="E134" s="12"/>
      <c r="F134" s="132"/>
      <c r="G134" s="12"/>
    </row>
    <row r="135" spans="1:12" s="129" customFormat="1">
      <c r="A135" s="98" t="s">
        <v>253</v>
      </c>
      <c r="B135" s="42" t="s">
        <v>48</v>
      </c>
      <c r="C135" s="131"/>
      <c r="D135" s="41">
        <v>29</v>
      </c>
      <c r="E135" s="12"/>
      <c r="F135" s="132"/>
      <c r="G135" s="12"/>
    </row>
    <row r="136" spans="1:12" s="129" customFormat="1">
      <c r="A136" s="98" t="s">
        <v>254</v>
      </c>
      <c r="B136" s="42" t="s">
        <v>49</v>
      </c>
      <c r="C136" s="131"/>
      <c r="D136" s="41">
        <v>17.399999999999999</v>
      </c>
      <c r="E136" s="12"/>
      <c r="F136" s="132"/>
      <c r="G136" s="12"/>
    </row>
    <row r="137" spans="1:12" s="129" customFormat="1">
      <c r="A137" s="98" t="s">
        <v>255</v>
      </c>
      <c r="B137" s="42" t="s">
        <v>50</v>
      </c>
      <c r="C137" s="131"/>
      <c r="D137" s="41">
        <v>21</v>
      </c>
      <c r="E137" s="12"/>
      <c r="F137" s="132"/>
      <c r="G137" s="12"/>
    </row>
    <row r="138" spans="1:12" s="129" customFormat="1">
      <c r="A138" s="98" t="s">
        <v>256</v>
      </c>
      <c r="B138" s="42" t="s">
        <v>51</v>
      </c>
      <c r="C138" s="131"/>
      <c r="D138" s="41">
        <v>80</v>
      </c>
      <c r="E138" s="12"/>
      <c r="F138" s="132"/>
      <c r="G138" s="12"/>
    </row>
    <row r="139" spans="1:12" s="129" customFormat="1">
      <c r="A139" s="98" t="s">
        <v>257</v>
      </c>
      <c r="B139" s="42" t="s">
        <v>52</v>
      </c>
      <c r="C139" s="131"/>
      <c r="D139" s="41">
        <v>12.5</v>
      </c>
      <c r="E139" s="12"/>
      <c r="F139" s="132"/>
      <c r="G139" s="12"/>
    </row>
    <row r="140" spans="1:12" s="129" customFormat="1">
      <c r="A140" s="98" t="s">
        <v>258</v>
      </c>
      <c r="B140" s="42" t="s">
        <v>53</v>
      </c>
      <c r="C140" s="131"/>
      <c r="D140" s="41">
        <v>55</v>
      </c>
      <c r="E140" s="12"/>
      <c r="F140" s="132"/>
      <c r="G140" s="12"/>
    </row>
    <row r="141" spans="1:12" s="129" customFormat="1">
      <c r="A141" s="98" t="s">
        <v>259</v>
      </c>
      <c r="B141" s="42" t="s">
        <v>54</v>
      </c>
      <c r="C141" s="131"/>
      <c r="D141" s="41">
        <v>15</v>
      </c>
      <c r="E141" s="12"/>
      <c r="F141" s="12"/>
      <c r="G141" s="12"/>
    </row>
    <row r="142" spans="1:12" s="129" customFormat="1" ht="16.5" thickBot="1">
      <c r="A142" s="134" t="s">
        <v>260</v>
      </c>
      <c r="B142" s="43" t="s">
        <v>55</v>
      </c>
      <c r="C142" s="135"/>
      <c r="D142" s="44">
        <v>15</v>
      </c>
      <c r="E142" s="12"/>
      <c r="F142" s="12"/>
      <c r="G142" s="12"/>
    </row>
    <row r="143" spans="1:12">
      <c r="B143" s="9"/>
      <c r="C143" s="3"/>
      <c r="D143" s="10"/>
      <c r="G143" s="4"/>
      <c r="J143" s="6"/>
      <c r="L143" s="17"/>
    </row>
    <row r="144" spans="1:12" s="129" customFormat="1">
      <c r="A144" s="127" t="s">
        <v>261</v>
      </c>
      <c r="B144" s="128" t="s">
        <v>56</v>
      </c>
      <c r="D144" s="130"/>
      <c r="E144" s="12"/>
      <c r="F144" s="12"/>
      <c r="G144" s="12"/>
    </row>
    <row r="145" spans="1:12" s="129" customFormat="1" ht="16.5" thickBot="1">
      <c r="A145" s="136"/>
      <c r="B145" s="128"/>
      <c r="D145" s="130"/>
      <c r="E145" s="12"/>
      <c r="F145" s="12"/>
      <c r="G145" s="12"/>
    </row>
    <row r="146" spans="1:12" ht="16.5" customHeight="1">
      <c r="A146" s="174" t="s">
        <v>179</v>
      </c>
      <c r="B146" s="176" t="s">
        <v>1</v>
      </c>
      <c r="C146" s="177"/>
      <c r="D146" s="180" t="s">
        <v>248</v>
      </c>
      <c r="E146" s="5"/>
    </row>
    <row r="147" spans="1:12" ht="15.75" customHeight="1" thickBot="1">
      <c r="A147" s="175"/>
      <c r="B147" s="178"/>
      <c r="C147" s="179"/>
      <c r="D147" s="181"/>
      <c r="E147" s="5"/>
    </row>
    <row r="148" spans="1:12" s="129" customFormat="1">
      <c r="A148" s="98" t="s">
        <v>262</v>
      </c>
      <c r="B148" s="42" t="s">
        <v>46</v>
      </c>
      <c r="C148" s="131"/>
      <c r="D148" s="41">
        <v>16</v>
      </c>
      <c r="E148" s="12"/>
      <c r="F148" s="132"/>
      <c r="G148" s="12"/>
    </row>
    <row r="149" spans="1:12" s="129" customFormat="1">
      <c r="A149" s="137" t="s">
        <v>263</v>
      </c>
      <c r="B149" s="42" t="s">
        <v>47</v>
      </c>
      <c r="C149" s="131"/>
      <c r="D149" s="41">
        <v>60</v>
      </c>
      <c r="E149" s="12"/>
      <c r="F149" s="132"/>
      <c r="G149" s="12"/>
    </row>
    <row r="150" spans="1:12" s="129" customFormat="1">
      <c r="A150" s="137" t="s">
        <v>264</v>
      </c>
      <c r="B150" s="42" t="s">
        <v>48</v>
      </c>
      <c r="C150" s="131"/>
      <c r="D150" s="41">
        <v>30</v>
      </c>
      <c r="E150" s="12"/>
      <c r="F150" s="132"/>
      <c r="G150" s="12"/>
    </row>
    <row r="151" spans="1:12" s="129" customFormat="1">
      <c r="A151" s="137" t="s">
        <v>265</v>
      </c>
      <c r="B151" s="42" t="s">
        <v>49</v>
      </c>
      <c r="C151" s="131"/>
      <c r="D151" s="41">
        <v>18</v>
      </c>
      <c r="E151" s="12"/>
      <c r="F151" s="132"/>
      <c r="G151" s="12"/>
    </row>
    <row r="152" spans="1:12" s="129" customFormat="1">
      <c r="A152" s="137" t="s">
        <v>266</v>
      </c>
      <c r="B152" s="42" t="s">
        <v>50</v>
      </c>
      <c r="C152" s="131"/>
      <c r="D152" s="138">
        <v>21</v>
      </c>
      <c r="E152" s="12"/>
      <c r="F152" s="132"/>
      <c r="G152" s="12"/>
    </row>
    <row r="153" spans="1:12" s="129" customFormat="1">
      <c r="A153" s="137" t="s">
        <v>267</v>
      </c>
      <c r="B153" s="42" t="s">
        <v>52</v>
      </c>
      <c r="C153" s="131"/>
      <c r="D153" s="41">
        <v>13.5</v>
      </c>
      <c r="E153" s="12"/>
      <c r="F153" s="132"/>
      <c r="G153" s="12"/>
    </row>
    <row r="154" spans="1:12" s="129" customFormat="1" ht="16.5" thickBot="1">
      <c r="A154" s="14" t="s">
        <v>268</v>
      </c>
      <c r="B154" s="43" t="s">
        <v>54</v>
      </c>
      <c r="C154" s="135"/>
      <c r="D154" s="44">
        <v>15.5</v>
      </c>
      <c r="E154" s="12"/>
      <c r="F154" s="12"/>
      <c r="G154" s="12"/>
    </row>
    <row r="155" spans="1:12">
      <c r="B155" s="9"/>
      <c r="C155" s="3"/>
      <c r="D155" s="10"/>
      <c r="G155" s="4"/>
      <c r="J155" s="6"/>
      <c r="L155" s="17"/>
    </row>
    <row r="156" spans="1:12" s="129" customFormat="1">
      <c r="A156" s="127" t="s">
        <v>269</v>
      </c>
      <c r="B156" s="188" t="s">
        <v>138</v>
      </c>
      <c r="C156" s="189"/>
      <c r="D156" s="189"/>
      <c r="E156" s="153"/>
      <c r="F156" s="153"/>
      <c r="G156" s="153"/>
      <c r="H156" s="153"/>
    </row>
    <row r="157" spans="1:12" s="129" customFormat="1" ht="16.5" thickBot="1">
      <c r="A157" s="140"/>
      <c r="B157" s="96"/>
      <c r="C157" s="154"/>
      <c r="D157" s="154"/>
      <c r="E157" s="153"/>
      <c r="F157" s="153"/>
      <c r="G157" s="153"/>
      <c r="H157" s="153"/>
    </row>
    <row r="158" spans="1:12" ht="16.5" customHeight="1">
      <c r="A158" s="174" t="s">
        <v>179</v>
      </c>
      <c r="B158" s="176" t="s">
        <v>1</v>
      </c>
      <c r="C158" s="177"/>
      <c r="D158" s="180" t="s">
        <v>248</v>
      </c>
      <c r="E158" s="5"/>
    </row>
    <row r="159" spans="1:12" ht="15.75" customHeight="1" thickBot="1">
      <c r="A159" s="175"/>
      <c r="B159" s="178"/>
      <c r="C159" s="179"/>
      <c r="D159" s="181"/>
      <c r="E159" s="5"/>
    </row>
    <row r="160" spans="1:12" s="155" customFormat="1">
      <c r="A160" s="98" t="s">
        <v>270</v>
      </c>
      <c r="B160" s="42" t="s">
        <v>46</v>
      </c>
      <c r="C160" s="131"/>
      <c r="D160" s="41">
        <v>22</v>
      </c>
    </row>
    <row r="161" spans="1:5" s="155" customFormat="1">
      <c r="A161" s="137" t="s">
        <v>271</v>
      </c>
      <c r="B161" s="42" t="s">
        <v>47</v>
      </c>
      <c r="C161" s="131"/>
      <c r="D161" s="41">
        <v>60</v>
      </c>
    </row>
    <row r="162" spans="1:5" s="155" customFormat="1">
      <c r="A162" s="137" t="s">
        <v>272</v>
      </c>
      <c r="B162" s="42" t="s">
        <v>48</v>
      </c>
      <c r="C162" s="131"/>
      <c r="D162" s="41">
        <v>30</v>
      </c>
    </row>
    <row r="163" spans="1:5" s="155" customFormat="1">
      <c r="A163" s="137" t="s">
        <v>273</v>
      </c>
      <c r="B163" s="42" t="s">
        <v>49</v>
      </c>
      <c r="C163" s="131"/>
      <c r="D163" s="41">
        <v>18</v>
      </c>
    </row>
    <row r="164" spans="1:5" s="155" customFormat="1">
      <c r="A164" s="137" t="s">
        <v>274</v>
      </c>
      <c r="B164" s="42" t="s">
        <v>50</v>
      </c>
      <c r="C164" s="131"/>
      <c r="D164" s="41">
        <v>23</v>
      </c>
    </row>
    <row r="165" spans="1:5" s="155" customFormat="1">
      <c r="A165" s="137" t="s">
        <v>275</v>
      </c>
      <c r="B165" s="42" t="s">
        <v>145</v>
      </c>
      <c r="C165" s="131"/>
      <c r="D165" s="41">
        <v>17.5</v>
      </c>
    </row>
    <row r="166" spans="1:5" s="155" customFormat="1" ht="16.5" thickBot="1">
      <c r="A166" s="14" t="s">
        <v>276</v>
      </c>
      <c r="B166" s="43" t="s">
        <v>54</v>
      </c>
      <c r="C166" s="135"/>
      <c r="D166" s="44">
        <v>20</v>
      </c>
    </row>
    <row r="168" spans="1:5">
      <c r="A168" s="15" t="s">
        <v>277</v>
      </c>
      <c r="B168" s="1" t="s">
        <v>338</v>
      </c>
      <c r="C168" s="111"/>
      <c r="D168" s="111"/>
    </row>
    <row r="169" spans="1:5" ht="16.5" thickBot="1">
      <c r="A169" s="84"/>
      <c r="B169" s="1"/>
      <c r="C169" s="111"/>
      <c r="D169" s="111"/>
    </row>
    <row r="170" spans="1:5" ht="16.5" customHeight="1">
      <c r="A170" s="174" t="s">
        <v>179</v>
      </c>
      <c r="B170" s="176" t="s">
        <v>1</v>
      </c>
      <c r="C170" s="177"/>
      <c r="D170" s="180" t="s">
        <v>157</v>
      </c>
      <c r="E170" s="5"/>
    </row>
    <row r="171" spans="1:5" ht="15.75" customHeight="1" thickBot="1">
      <c r="A171" s="175"/>
      <c r="B171" s="178"/>
      <c r="C171" s="179"/>
      <c r="D171" s="181"/>
      <c r="E171" s="5"/>
    </row>
    <row r="172" spans="1:5">
      <c r="A172" s="57" t="s">
        <v>278</v>
      </c>
      <c r="B172" s="20" t="s">
        <v>57</v>
      </c>
      <c r="C172" s="33"/>
      <c r="D172" s="45">
        <v>40</v>
      </c>
    </row>
    <row r="173" spans="1:5">
      <c r="A173" s="57" t="s">
        <v>279</v>
      </c>
      <c r="B173" s="20" t="s">
        <v>58</v>
      </c>
      <c r="C173" s="33"/>
      <c r="D173" s="45">
        <v>50</v>
      </c>
    </row>
    <row r="174" spans="1:5">
      <c r="A174" s="57" t="s">
        <v>280</v>
      </c>
      <c r="B174" s="20" t="s">
        <v>59</v>
      </c>
      <c r="C174" s="33"/>
      <c r="D174" s="45">
        <v>50</v>
      </c>
    </row>
    <row r="175" spans="1:5">
      <c r="A175" s="57" t="s">
        <v>281</v>
      </c>
      <c r="B175" s="20" t="s">
        <v>60</v>
      </c>
      <c r="C175" s="33"/>
      <c r="D175" s="45">
        <v>60</v>
      </c>
    </row>
    <row r="176" spans="1:5">
      <c r="A176" s="57" t="s">
        <v>282</v>
      </c>
      <c r="B176" s="20" t="s">
        <v>90</v>
      </c>
      <c r="C176" s="33"/>
      <c r="D176" s="45">
        <v>70</v>
      </c>
    </row>
    <row r="177" spans="1:4">
      <c r="A177" s="57" t="s">
        <v>283</v>
      </c>
      <c r="B177" s="20" t="s">
        <v>91</v>
      </c>
      <c r="C177" s="33"/>
      <c r="D177" s="45">
        <v>80</v>
      </c>
    </row>
    <row r="178" spans="1:4">
      <c r="A178" s="57" t="s">
        <v>284</v>
      </c>
      <c r="B178" s="20" t="s">
        <v>61</v>
      </c>
      <c r="C178" s="33"/>
      <c r="D178" s="45">
        <v>60</v>
      </c>
    </row>
    <row r="179" spans="1:4">
      <c r="A179" s="57" t="s">
        <v>285</v>
      </c>
      <c r="B179" s="20" t="s">
        <v>92</v>
      </c>
      <c r="C179" s="33"/>
      <c r="D179" s="45">
        <v>70</v>
      </c>
    </row>
    <row r="180" spans="1:4">
      <c r="A180" s="57" t="s">
        <v>286</v>
      </c>
      <c r="B180" s="20" t="s">
        <v>93</v>
      </c>
      <c r="C180" s="33"/>
      <c r="D180" s="45">
        <v>90</v>
      </c>
    </row>
    <row r="181" spans="1:4">
      <c r="A181" s="57" t="s">
        <v>287</v>
      </c>
      <c r="B181" s="20" t="s">
        <v>94</v>
      </c>
      <c r="C181" s="33"/>
      <c r="D181" s="45">
        <v>70</v>
      </c>
    </row>
    <row r="182" spans="1:4">
      <c r="A182" s="57" t="s">
        <v>288</v>
      </c>
      <c r="B182" s="20" t="s">
        <v>95</v>
      </c>
      <c r="C182" s="33"/>
      <c r="D182" s="45">
        <v>10</v>
      </c>
    </row>
    <row r="183" spans="1:4">
      <c r="A183" s="57" t="s">
        <v>289</v>
      </c>
      <c r="B183" s="20" t="s">
        <v>63</v>
      </c>
      <c r="C183" s="33"/>
      <c r="D183" s="45">
        <v>40</v>
      </c>
    </row>
    <row r="184" spans="1:4">
      <c r="A184" s="57" t="s">
        <v>290</v>
      </c>
      <c r="B184" s="20" t="s">
        <v>62</v>
      </c>
      <c r="C184" s="33"/>
      <c r="D184" s="45">
        <v>50</v>
      </c>
    </row>
    <row r="185" spans="1:4">
      <c r="A185" s="57" t="s">
        <v>291</v>
      </c>
      <c r="B185" s="20" t="s">
        <v>65</v>
      </c>
      <c r="C185" s="33"/>
      <c r="D185" s="45">
        <v>60</v>
      </c>
    </row>
    <row r="186" spans="1:4">
      <c r="A186" s="57" t="s">
        <v>292</v>
      </c>
      <c r="B186" s="20" t="s">
        <v>64</v>
      </c>
      <c r="C186" s="33"/>
      <c r="D186" s="45">
        <v>70</v>
      </c>
    </row>
    <row r="187" spans="1:4">
      <c r="A187" s="57" t="s">
        <v>293</v>
      </c>
      <c r="B187" s="20" t="s">
        <v>66</v>
      </c>
      <c r="C187" s="33"/>
      <c r="D187" s="45">
        <v>80</v>
      </c>
    </row>
    <row r="188" spans="1:4">
      <c r="A188" s="57" t="s">
        <v>294</v>
      </c>
      <c r="B188" s="20" t="s">
        <v>96</v>
      </c>
      <c r="C188" s="33"/>
      <c r="D188" s="45">
        <v>90</v>
      </c>
    </row>
    <row r="189" spans="1:4">
      <c r="A189" s="57" t="s">
        <v>295</v>
      </c>
      <c r="B189" s="20" t="s">
        <v>97</v>
      </c>
      <c r="C189" s="33"/>
      <c r="D189" s="45">
        <v>100</v>
      </c>
    </row>
    <row r="190" spans="1:4">
      <c r="A190" s="57" t="s">
        <v>296</v>
      </c>
      <c r="B190" s="20" t="s">
        <v>67</v>
      </c>
      <c r="C190" s="33"/>
      <c r="D190" s="45">
        <v>80</v>
      </c>
    </row>
    <row r="191" spans="1:4">
      <c r="A191" s="57" t="s">
        <v>297</v>
      </c>
      <c r="B191" s="20" t="s">
        <v>98</v>
      </c>
      <c r="C191" s="33"/>
      <c r="D191" s="45">
        <v>90</v>
      </c>
    </row>
    <row r="192" spans="1:4">
      <c r="A192" s="57" t="s">
        <v>298</v>
      </c>
      <c r="B192" s="20" t="s">
        <v>99</v>
      </c>
      <c r="C192" s="33"/>
      <c r="D192" s="45">
        <v>110</v>
      </c>
    </row>
    <row r="193" spans="1:4">
      <c r="A193" s="57" t="s">
        <v>299</v>
      </c>
      <c r="B193" s="20" t="s">
        <v>100</v>
      </c>
      <c r="C193" s="33"/>
      <c r="D193" s="45">
        <v>60</v>
      </c>
    </row>
    <row r="194" spans="1:4">
      <c r="A194" s="57" t="s">
        <v>300</v>
      </c>
      <c r="B194" s="20" t="s">
        <v>68</v>
      </c>
      <c r="C194" s="33"/>
      <c r="D194" s="45">
        <v>50</v>
      </c>
    </row>
    <row r="195" spans="1:4">
      <c r="A195" s="57" t="s">
        <v>301</v>
      </c>
      <c r="B195" s="20" t="s">
        <v>101</v>
      </c>
      <c r="C195" s="33"/>
      <c r="D195" s="45">
        <v>60</v>
      </c>
    </row>
    <row r="196" spans="1:4">
      <c r="A196" s="57" t="s">
        <v>302</v>
      </c>
      <c r="B196" s="20" t="s">
        <v>102</v>
      </c>
      <c r="C196" s="33"/>
      <c r="D196" s="45">
        <v>70</v>
      </c>
    </row>
    <row r="197" spans="1:4">
      <c r="A197" s="57" t="s">
        <v>303</v>
      </c>
      <c r="B197" s="20" t="s">
        <v>69</v>
      </c>
      <c r="C197" s="33"/>
      <c r="D197" s="45">
        <v>80</v>
      </c>
    </row>
    <row r="198" spans="1:4">
      <c r="A198" s="57" t="s">
        <v>304</v>
      </c>
      <c r="B198" s="20" t="s">
        <v>70</v>
      </c>
      <c r="C198" s="33"/>
      <c r="D198" s="45">
        <v>90</v>
      </c>
    </row>
    <row r="199" spans="1:4">
      <c r="A199" s="57" t="s">
        <v>305</v>
      </c>
      <c r="B199" s="20" t="s">
        <v>103</v>
      </c>
      <c r="C199" s="33"/>
      <c r="D199" s="45">
        <v>100</v>
      </c>
    </row>
    <row r="200" spans="1:4">
      <c r="A200" s="57" t="s">
        <v>306</v>
      </c>
      <c r="B200" s="20" t="s">
        <v>104</v>
      </c>
      <c r="C200" s="33"/>
      <c r="D200" s="45">
        <v>110</v>
      </c>
    </row>
    <row r="201" spans="1:4">
      <c r="A201" s="57" t="s">
        <v>307</v>
      </c>
      <c r="B201" s="20" t="s">
        <v>71</v>
      </c>
      <c r="C201" s="33"/>
      <c r="D201" s="45">
        <v>90</v>
      </c>
    </row>
    <row r="202" spans="1:4">
      <c r="A202" s="57" t="s">
        <v>308</v>
      </c>
      <c r="B202" s="20" t="s">
        <v>105</v>
      </c>
      <c r="C202" s="33"/>
      <c r="D202" s="45">
        <v>100</v>
      </c>
    </row>
    <row r="203" spans="1:4">
      <c r="A203" s="57" t="s">
        <v>309</v>
      </c>
      <c r="B203" s="20" t="s">
        <v>106</v>
      </c>
      <c r="C203" s="33"/>
      <c r="D203" s="45">
        <v>120</v>
      </c>
    </row>
    <row r="204" spans="1:4">
      <c r="A204" s="57" t="s">
        <v>310</v>
      </c>
      <c r="B204" s="20" t="s">
        <v>107</v>
      </c>
      <c r="C204" s="33"/>
      <c r="D204" s="45">
        <v>70</v>
      </c>
    </row>
    <row r="205" spans="1:4">
      <c r="A205" s="57" t="s">
        <v>311</v>
      </c>
      <c r="B205" s="20" t="s">
        <v>72</v>
      </c>
      <c r="C205" s="33"/>
      <c r="D205" s="45">
        <v>60</v>
      </c>
    </row>
    <row r="206" spans="1:4">
      <c r="A206" s="57" t="s">
        <v>312</v>
      </c>
      <c r="B206" s="20" t="s">
        <v>73</v>
      </c>
      <c r="C206" s="33"/>
      <c r="D206" s="45">
        <v>60</v>
      </c>
    </row>
    <row r="207" spans="1:4">
      <c r="A207" s="57" t="s">
        <v>313</v>
      </c>
      <c r="B207" s="20" t="s">
        <v>108</v>
      </c>
      <c r="C207" s="33"/>
      <c r="D207" s="45">
        <v>70</v>
      </c>
    </row>
    <row r="208" spans="1:4">
      <c r="A208" s="57" t="s">
        <v>314</v>
      </c>
      <c r="B208" s="20" t="s">
        <v>109</v>
      </c>
      <c r="C208" s="33"/>
      <c r="D208" s="45">
        <v>80</v>
      </c>
    </row>
    <row r="209" spans="1:4">
      <c r="A209" s="57" t="s">
        <v>315</v>
      </c>
      <c r="B209" s="20" t="s">
        <v>110</v>
      </c>
      <c r="C209" s="33"/>
      <c r="D209" s="45">
        <v>90</v>
      </c>
    </row>
    <row r="210" spans="1:4">
      <c r="A210" s="57" t="s">
        <v>316</v>
      </c>
      <c r="B210" s="20" t="s">
        <v>111</v>
      </c>
      <c r="C210" s="33"/>
      <c r="D210" s="45">
        <v>110</v>
      </c>
    </row>
    <row r="211" spans="1:4">
      <c r="A211" s="57" t="s">
        <v>317</v>
      </c>
      <c r="B211" s="20" t="s">
        <v>112</v>
      </c>
      <c r="C211" s="33"/>
      <c r="D211" s="45">
        <v>120</v>
      </c>
    </row>
    <row r="212" spans="1:4">
      <c r="A212" s="57" t="s">
        <v>318</v>
      </c>
      <c r="B212" s="20" t="s">
        <v>74</v>
      </c>
      <c r="C212" s="33"/>
      <c r="D212" s="45">
        <v>100</v>
      </c>
    </row>
    <row r="213" spans="1:4">
      <c r="A213" s="57" t="s">
        <v>319</v>
      </c>
      <c r="B213" s="20" t="s">
        <v>113</v>
      </c>
      <c r="C213" s="33"/>
      <c r="D213" s="45">
        <v>110</v>
      </c>
    </row>
    <row r="214" spans="1:4">
      <c r="A214" s="57" t="s">
        <v>320</v>
      </c>
      <c r="B214" s="20" t="s">
        <v>114</v>
      </c>
      <c r="C214" s="33"/>
      <c r="D214" s="45">
        <v>130</v>
      </c>
    </row>
    <row r="215" spans="1:4">
      <c r="A215" s="57" t="s">
        <v>321</v>
      </c>
      <c r="B215" s="20" t="s">
        <v>115</v>
      </c>
      <c r="C215" s="33"/>
      <c r="D215" s="45">
        <v>90</v>
      </c>
    </row>
    <row r="216" spans="1:4">
      <c r="A216" s="57" t="s">
        <v>322</v>
      </c>
      <c r="B216" s="20" t="s">
        <v>75</v>
      </c>
      <c r="C216" s="33"/>
      <c r="D216" s="45">
        <v>30</v>
      </c>
    </row>
    <row r="217" spans="1:4">
      <c r="A217" s="57" t="s">
        <v>323</v>
      </c>
      <c r="B217" s="20" t="s">
        <v>76</v>
      </c>
      <c r="C217" s="33"/>
      <c r="D217" s="45">
        <v>50</v>
      </c>
    </row>
    <row r="218" spans="1:4">
      <c r="A218" s="57" t="s">
        <v>324</v>
      </c>
      <c r="B218" s="20" t="s">
        <v>77</v>
      </c>
      <c r="C218" s="33"/>
      <c r="D218" s="45">
        <v>30</v>
      </c>
    </row>
    <row r="219" spans="1:4">
      <c r="A219" s="57" t="s">
        <v>325</v>
      </c>
      <c r="B219" s="20" t="s">
        <v>78</v>
      </c>
      <c r="C219" s="33"/>
      <c r="D219" s="45">
        <v>50</v>
      </c>
    </row>
    <row r="220" spans="1:4">
      <c r="A220" s="57" t="s">
        <v>326</v>
      </c>
      <c r="B220" s="20" t="s">
        <v>79</v>
      </c>
      <c r="C220" s="33"/>
      <c r="D220" s="45">
        <v>60</v>
      </c>
    </row>
    <row r="221" spans="1:4">
      <c r="A221" s="57" t="s">
        <v>327</v>
      </c>
      <c r="B221" s="20" t="s">
        <v>116</v>
      </c>
      <c r="C221" s="33"/>
      <c r="D221" s="45">
        <v>60</v>
      </c>
    </row>
    <row r="222" spans="1:4">
      <c r="A222" s="57" t="s">
        <v>328</v>
      </c>
      <c r="B222" s="20" t="s">
        <v>80</v>
      </c>
      <c r="C222" s="33"/>
      <c r="D222" s="45">
        <v>30</v>
      </c>
    </row>
    <row r="223" spans="1:4">
      <c r="A223" s="57" t="s">
        <v>329</v>
      </c>
      <c r="B223" s="20" t="s">
        <v>81</v>
      </c>
      <c r="C223" s="33"/>
      <c r="D223" s="45">
        <v>60</v>
      </c>
    </row>
    <row r="224" spans="1:4">
      <c r="A224" s="57" t="s">
        <v>330</v>
      </c>
      <c r="B224" s="20" t="s">
        <v>82</v>
      </c>
      <c r="C224" s="33"/>
      <c r="D224" s="45">
        <v>80</v>
      </c>
    </row>
    <row r="225" spans="1:5">
      <c r="A225" s="57" t="s">
        <v>331</v>
      </c>
      <c r="B225" s="20" t="s">
        <v>83</v>
      </c>
      <c r="C225" s="33"/>
      <c r="D225" s="45">
        <v>120</v>
      </c>
    </row>
    <row r="226" spans="1:5">
      <c r="A226" s="57" t="s">
        <v>332</v>
      </c>
      <c r="B226" s="20" t="s">
        <v>84</v>
      </c>
      <c r="C226" s="33"/>
      <c r="D226" s="45">
        <v>150</v>
      </c>
    </row>
    <row r="227" spans="1:5">
      <c r="A227" s="57" t="s">
        <v>333</v>
      </c>
      <c r="B227" s="20" t="s">
        <v>85</v>
      </c>
      <c r="C227" s="33"/>
      <c r="D227" s="45">
        <v>200</v>
      </c>
    </row>
    <row r="228" spans="1:5">
      <c r="A228" s="57" t="s">
        <v>334</v>
      </c>
      <c r="B228" s="20" t="s">
        <v>86</v>
      </c>
      <c r="C228" s="33"/>
      <c r="D228" s="45">
        <v>250</v>
      </c>
    </row>
    <row r="229" spans="1:5">
      <c r="A229" s="57" t="s">
        <v>335</v>
      </c>
      <c r="B229" s="20" t="s">
        <v>87</v>
      </c>
      <c r="C229" s="33"/>
      <c r="D229" s="45">
        <v>300</v>
      </c>
    </row>
    <row r="230" spans="1:5">
      <c r="A230" s="57" t="s">
        <v>336</v>
      </c>
      <c r="B230" s="20" t="s">
        <v>88</v>
      </c>
      <c r="C230" s="33"/>
      <c r="D230" s="45">
        <v>130</v>
      </c>
    </row>
    <row r="231" spans="1:5" ht="16.5" thickBot="1">
      <c r="A231" s="58" t="s">
        <v>337</v>
      </c>
      <c r="B231" s="24" t="s">
        <v>89</v>
      </c>
      <c r="C231" s="36"/>
      <c r="D231" s="46">
        <v>150</v>
      </c>
    </row>
    <row r="233" spans="1:5">
      <c r="A233" s="15" t="s">
        <v>339</v>
      </c>
      <c r="B233" s="1" t="s">
        <v>16</v>
      </c>
    </row>
    <row r="234" spans="1:5" ht="16.5" thickBot="1">
      <c r="A234" s="84"/>
      <c r="B234" s="1"/>
    </row>
    <row r="235" spans="1:5" ht="16.5" customHeight="1">
      <c r="A235" s="174" t="s">
        <v>179</v>
      </c>
      <c r="B235" s="176" t="s">
        <v>1</v>
      </c>
      <c r="C235" s="177"/>
      <c r="D235" s="180" t="s">
        <v>157</v>
      </c>
      <c r="E235" s="5"/>
    </row>
    <row r="236" spans="1:5" ht="15.75" customHeight="1" thickBot="1">
      <c r="A236" s="175"/>
      <c r="B236" s="178"/>
      <c r="C236" s="179"/>
      <c r="D236" s="181"/>
      <c r="E236" s="5"/>
    </row>
    <row r="237" spans="1:5">
      <c r="A237" s="85" t="s">
        <v>340</v>
      </c>
      <c r="B237" s="110" t="s">
        <v>39</v>
      </c>
      <c r="C237" s="40"/>
      <c r="D237" s="88">
        <v>500</v>
      </c>
    </row>
    <row r="238" spans="1:5" ht="16.5" thickBot="1">
      <c r="A238" s="58" t="s">
        <v>341</v>
      </c>
      <c r="B238" s="24" t="s">
        <v>40</v>
      </c>
      <c r="C238" s="36"/>
      <c r="D238" s="46">
        <v>150</v>
      </c>
    </row>
    <row r="240" spans="1:5">
      <c r="A240" s="15" t="s">
        <v>342</v>
      </c>
      <c r="B240" s="1" t="s">
        <v>17</v>
      </c>
      <c r="C240" s="8"/>
    </row>
    <row r="241" spans="1:12" ht="16.5" thickBot="1">
      <c r="A241" s="15"/>
      <c r="B241" s="1"/>
      <c r="C241" s="8"/>
    </row>
    <row r="242" spans="1:12" ht="16.5" customHeight="1">
      <c r="A242" s="174" t="s">
        <v>179</v>
      </c>
      <c r="B242" s="176" t="s">
        <v>1</v>
      </c>
      <c r="C242" s="177"/>
      <c r="D242" s="180" t="s">
        <v>157</v>
      </c>
      <c r="E242" s="5"/>
    </row>
    <row r="243" spans="1:12" ht="15.75" customHeight="1" thickBot="1">
      <c r="A243" s="175"/>
      <c r="B243" s="178"/>
      <c r="C243" s="179"/>
      <c r="D243" s="181"/>
      <c r="E243" s="5"/>
    </row>
    <row r="244" spans="1:12" s="8" customFormat="1">
      <c r="A244" s="85" t="s">
        <v>343</v>
      </c>
      <c r="B244" s="7" t="s">
        <v>148</v>
      </c>
      <c r="C244" s="7"/>
      <c r="D244" s="88">
        <v>2</v>
      </c>
      <c r="E244" s="111"/>
      <c r="F244" s="111"/>
      <c r="G244" s="111"/>
      <c r="H244" s="86"/>
      <c r="I244" s="111"/>
      <c r="J244" s="111"/>
      <c r="K244" s="86"/>
    </row>
    <row r="245" spans="1:12" s="8" customFormat="1">
      <c r="A245" s="57" t="s">
        <v>344</v>
      </c>
      <c r="B245" s="198" t="s">
        <v>146</v>
      </c>
      <c r="C245" s="199"/>
      <c r="D245" s="45">
        <v>5</v>
      </c>
      <c r="E245" s="111"/>
      <c r="F245" s="111"/>
      <c r="G245" s="111"/>
      <c r="H245" s="86"/>
      <c r="I245" s="111"/>
      <c r="J245" s="111"/>
      <c r="K245" s="86"/>
    </row>
    <row r="246" spans="1:12" s="8" customFormat="1">
      <c r="A246" s="57" t="s">
        <v>345</v>
      </c>
      <c r="B246" s="198" t="s">
        <v>147</v>
      </c>
      <c r="C246" s="199"/>
      <c r="D246" s="45">
        <v>35</v>
      </c>
      <c r="E246" s="111"/>
      <c r="F246" s="111"/>
      <c r="G246" s="111"/>
      <c r="H246" s="86"/>
      <c r="I246" s="111"/>
      <c r="J246" s="111"/>
      <c r="K246" s="86"/>
    </row>
    <row r="247" spans="1:12" s="8" customFormat="1" ht="16.5" thickBot="1">
      <c r="A247" s="58" t="s">
        <v>346</v>
      </c>
      <c r="B247" s="16" t="s">
        <v>153</v>
      </c>
      <c r="C247" s="141"/>
      <c r="D247" s="46">
        <v>150</v>
      </c>
      <c r="E247" s="111"/>
      <c r="F247" s="111"/>
      <c r="G247" s="111"/>
      <c r="H247" s="86"/>
      <c r="I247" s="111"/>
      <c r="J247" s="111"/>
      <c r="K247" s="86"/>
    </row>
    <row r="248" spans="1:12">
      <c r="B248" s="9"/>
      <c r="C248" s="3"/>
      <c r="D248" s="10"/>
      <c r="G248" s="4"/>
      <c r="J248" s="6"/>
      <c r="L248" s="17"/>
    </row>
    <row r="249" spans="1:12" s="129" customFormat="1">
      <c r="A249" s="94" t="s">
        <v>350</v>
      </c>
      <c r="B249" s="188" t="s">
        <v>357</v>
      </c>
      <c r="C249" s="197"/>
      <c r="D249" s="197"/>
      <c r="E249" s="139"/>
      <c r="F249" s="139"/>
      <c r="G249" s="139"/>
      <c r="H249" s="139"/>
    </row>
    <row r="250" spans="1:12" s="129" customFormat="1" ht="16.5" thickBot="1">
      <c r="A250" s="142"/>
      <c r="B250" s="96"/>
      <c r="C250" s="97"/>
      <c r="D250" s="97"/>
      <c r="E250" s="139"/>
      <c r="F250" s="139"/>
      <c r="G250" s="139"/>
      <c r="H250" s="139"/>
    </row>
    <row r="251" spans="1:12" ht="16.5" customHeight="1">
      <c r="A251" s="174" t="s">
        <v>179</v>
      </c>
      <c r="B251" s="176" t="s">
        <v>1</v>
      </c>
      <c r="C251" s="177"/>
      <c r="D251" s="180" t="s">
        <v>157</v>
      </c>
      <c r="E251" s="5"/>
    </row>
    <row r="252" spans="1:12" ht="15.75" customHeight="1" thickBot="1">
      <c r="A252" s="175"/>
      <c r="B252" s="178"/>
      <c r="C252" s="179"/>
      <c r="D252" s="181"/>
      <c r="E252" s="5"/>
    </row>
    <row r="253" spans="1:12" ht="51" customHeight="1">
      <c r="A253" s="105" t="s">
        <v>351</v>
      </c>
      <c r="B253" s="204" t="s">
        <v>144</v>
      </c>
      <c r="C253" s="205"/>
      <c r="D253" s="27">
        <v>0</v>
      </c>
      <c r="E253" s="5"/>
    </row>
    <row r="254" spans="1:12" s="8" customFormat="1" ht="48" customHeight="1">
      <c r="A254" s="143" t="s">
        <v>352</v>
      </c>
      <c r="B254" s="202" t="s">
        <v>143</v>
      </c>
      <c r="C254" s="203"/>
      <c r="D254" s="144">
        <v>50</v>
      </c>
    </row>
    <row r="255" spans="1:12" s="8" customFormat="1" ht="45.75" customHeight="1">
      <c r="A255" s="143" t="s">
        <v>353</v>
      </c>
      <c r="B255" s="206" t="s">
        <v>142</v>
      </c>
      <c r="C255" s="207"/>
      <c r="D255" s="144">
        <v>300</v>
      </c>
    </row>
    <row r="256" spans="1:12" s="8" customFormat="1">
      <c r="A256" s="143" t="s">
        <v>354</v>
      </c>
      <c r="B256" s="212" t="s">
        <v>141</v>
      </c>
      <c r="C256" s="207"/>
      <c r="D256" s="144">
        <v>300</v>
      </c>
    </row>
    <row r="257" spans="1:9" s="8" customFormat="1" ht="46.5" customHeight="1" thickBot="1">
      <c r="A257" s="145" t="s">
        <v>355</v>
      </c>
      <c r="B257" s="200" t="s">
        <v>149</v>
      </c>
      <c r="C257" s="201"/>
      <c r="D257" s="146">
        <v>400</v>
      </c>
    </row>
    <row r="259" spans="1:9" s="8" customFormat="1">
      <c r="A259" s="15" t="s">
        <v>359</v>
      </c>
      <c r="B259" s="1" t="s">
        <v>32</v>
      </c>
      <c r="C259" s="111"/>
      <c r="D259" s="111"/>
      <c r="E259" s="111"/>
      <c r="F259" s="86"/>
    </row>
    <row r="260" spans="1:9" s="8" customFormat="1" ht="16.5" thickBot="1">
      <c r="A260" s="84"/>
      <c r="B260" s="1"/>
      <c r="C260" s="111"/>
      <c r="D260" s="111"/>
      <c r="E260" s="111"/>
      <c r="F260" s="86"/>
    </row>
    <row r="261" spans="1:9" ht="16.5" customHeight="1">
      <c r="A261" s="174" t="s">
        <v>156</v>
      </c>
      <c r="B261" s="186" t="s">
        <v>1</v>
      </c>
      <c r="C261" s="184" t="s">
        <v>163</v>
      </c>
      <c r="D261" s="184" t="s">
        <v>157</v>
      </c>
      <c r="E261" s="5"/>
    </row>
    <row r="262" spans="1:9" ht="33" customHeight="1" thickBot="1">
      <c r="A262" s="175"/>
      <c r="B262" s="187"/>
      <c r="C262" s="185"/>
      <c r="D262" s="185"/>
      <c r="E262" s="5"/>
    </row>
    <row r="263" spans="1:9" ht="16.5" thickBot="1">
      <c r="A263" s="147" t="s">
        <v>360</v>
      </c>
      <c r="B263" s="148" t="s">
        <v>33</v>
      </c>
      <c r="C263" s="149" t="s">
        <v>3</v>
      </c>
      <c r="D263" s="150">
        <v>650</v>
      </c>
      <c r="E263" s="8"/>
      <c r="F263" s="86"/>
      <c r="G263" s="8"/>
      <c r="H263" s="21"/>
    </row>
    <row r="265" spans="1:9" s="8" customFormat="1">
      <c r="A265" s="15" t="s">
        <v>358</v>
      </c>
      <c r="B265" s="1" t="s">
        <v>356</v>
      </c>
      <c r="C265" s="111"/>
      <c r="D265" s="111"/>
      <c r="H265" s="111"/>
      <c r="I265" s="111"/>
    </row>
    <row r="266" spans="1:9" s="8" customFormat="1" ht="16.5" thickBot="1">
      <c r="A266" s="84"/>
      <c r="B266" s="1"/>
      <c r="C266" s="111"/>
      <c r="D266" s="111"/>
      <c r="H266" s="111"/>
      <c r="I266" s="111"/>
    </row>
    <row r="267" spans="1:9" ht="16.5" customHeight="1">
      <c r="A267" s="174" t="s">
        <v>179</v>
      </c>
      <c r="B267" s="176" t="s">
        <v>1</v>
      </c>
      <c r="C267" s="177"/>
      <c r="D267" s="180" t="s">
        <v>157</v>
      </c>
      <c r="E267" s="5"/>
    </row>
    <row r="268" spans="1:9" ht="15.75" customHeight="1" thickBot="1">
      <c r="A268" s="175"/>
      <c r="B268" s="178"/>
      <c r="C268" s="179"/>
      <c r="D268" s="181"/>
      <c r="E268" s="5"/>
    </row>
    <row r="269" spans="1:9">
      <c r="A269" s="151"/>
      <c r="B269" s="152" t="s">
        <v>44</v>
      </c>
      <c r="C269" s="40"/>
      <c r="D269" s="47"/>
    </row>
    <row r="270" spans="1:9">
      <c r="A270" s="57" t="s">
        <v>361</v>
      </c>
      <c r="B270" s="20" t="s">
        <v>41</v>
      </c>
      <c r="C270" s="33"/>
      <c r="D270" s="45">
        <v>800</v>
      </c>
    </row>
    <row r="271" spans="1:9">
      <c r="A271" s="57" t="s">
        <v>362</v>
      </c>
      <c r="B271" s="20" t="s">
        <v>42</v>
      </c>
      <c r="C271" s="33"/>
      <c r="D271" s="45">
        <v>400</v>
      </c>
    </row>
    <row r="272" spans="1:9" ht="16.5" thickBot="1">
      <c r="A272" s="58" t="s">
        <v>363</v>
      </c>
      <c r="B272" s="24" t="s">
        <v>43</v>
      </c>
      <c r="C272" s="36"/>
      <c r="D272" s="46">
        <v>270</v>
      </c>
    </row>
    <row r="274" spans="1:18" s="8" customFormat="1">
      <c r="A274" s="167" t="s">
        <v>416</v>
      </c>
      <c r="B274" s="168" t="s">
        <v>417</v>
      </c>
      <c r="C274" s="169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s="8" customFormat="1" ht="16.5" thickBot="1">
      <c r="A275" s="170"/>
      <c r="B275" s="171"/>
      <c r="C275" s="169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ht="15.75" customHeight="1">
      <c r="A276" s="174" t="s">
        <v>179</v>
      </c>
      <c r="B276" s="176" t="s">
        <v>1</v>
      </c>
      <c r="C276" s="177"/>
      <c r="D276" s="180" t="s">
        <v>157</v>
      </c>
    </row>
    <row r="277" spans="1:18" ht="16.5" thickBot="1">
      <c r="A277" s="175"/>
      <c r="B277" s="178"/>
      <c r="C277" s="179"/>
      <c r="D277" s="181"/>
    </row>
    <row r="278" spans="1:18" s="8" customFormat="1" ht="55.5" customHeight="1" thickBot="1">
      <c r="A278" s="172" t="s">
        <v>418</v>
      </c>
      <c r="B278" s="182" t="s">
        <v>419</v>
      </c>
      <c r="C278" s="183"/>
      <c r="D278" s="173">
        <v>6500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s="8" customFormat="1">
      <c r="A279" s="11"/>
      <c r="B279" s="12"/>
      <c r="C279" s="12"/>
      <c r="D279" s="13"/>
    </row>
    <row r="280" spans="1:18" s="8" customFormat="1">
      <c r="A280" s="11"/>
      <c r="B280" s="12"/>
      <c r="C280" s="12"/>
      <c r="D280" s="13"/>
    </row>
    <row r="281" spans="1:18" s="8" customFormat="1">
      <c r="A281" s="11"/>
      <c r="B281" s="12"/>
      <c r="C281" s="12"/>
      <c r="D281" s="13"/>
    </row>
    <row r="282" spans="1:18" s="8" customFormat="1">
      <c r="A282" s="11"/>
      <c r="B282" s="12"/>
      <c r="C282" s="12"/>
      <c r="D282" s="13"/>
    </row>
    <row r="283" spans="1:18" s="8" customFormat="1">
      <c r="A283" s="11"/>
      <c r="B283" s="12"/>
      <c r="C283" s="12"/>
      <c r="D283" s="13"/>
    </row>
    <row r="284" spans="1:18" s="8" customFormat="1">
      <c r="A284" s="11"/>
      <c r="B284" s="12"/>
      <c r="C284" s="12"/>
      <c r="D284" s="13"/>
    </row>
    <row r="285" spans="1:18" s="8" customFormat="1">
      <c r="A285" s="11"/>
      <c r="B285" s="12"/>
      <c r="C285" s="12"/>
      <c r="D285" s="13"/>
    </row>
    <row r="286" spans="1:18" s="8" customFormat="1">
      <c r="A286" s="11"/>
      <c r="B286" s="12"/>
      <c r="C286" s="12"/>
      <c r="D286" s="13"/>
    </row>
    <row r="287" spans="1:18" s="8" customFormat="1">
      <c r="A287" s="11"/>
      <c r="B287" s="12"/>
      <c r="C287" s="12"/>
      <c r="D287" s="13"/>
    </row>
    <row r="288" spans="1:18" s="8" customFormat="1">
      <c r="A288" s="11"/>
      <c r="B288" s="12"/>
      <c r="C288" s="12"/>
      <c r="D288" s="13"/>
    </row>
    <row r="289" spans="1:4" s="8" customFormat="1">
      <c r="A289" s="11"/>
      <c r="B289" s="12"/>
      <c r="C289" s="12"/>
      <c r="D289" s="13"/>
    </row>
  </sheetData>
  <mergeCells count="86">
    <mergeCell ref="C261:C262"/>
    <mergeCell ref="A121:A122"/>
    <mergeCell ref="B121:C122"/>
    <mergeCell ref="B1:C1"/>
    <mergeCell ref="A242:A243"/>
    <mergeCell ref="B242:C243"/>
    <mergeCell ref="A109:A110"/>
    <mergeCell ref="B109:C110"/>
    <mergeCell ref="A78:A79"/>
    <mergeCell ref="B78:C79"/>
    <mergeCell ref="B41:C42"/>
    <mergeCell ref="B95:C95"/>
    <mergeCell ref="B96:C96"/>
    <mergeCell ref="B97:C97"/>
    <mergeCell ref="C5:C6"/>
    <mergeCell ref="B256:C256"/>
    <mergeCell ref="A235:A236"/>
    <mergeCell ref="B235:C236"/>
    <mergeCell ref="D235:D236"/>
    <mergeCell ref="B130:C131"/>
    <mergeCell ref="D130:D131"/>
    <mergeCell ref="A146:A147"/>
    <mergeCell ref="B146:C147"/>
    <mergeCell ref="D146:D147"/>
    <mergeCell ref="A158:A159"/>
    <mergeCell ref="B158:C159"/>
    <mergeCell ref="D158:D159"/>
    <mergeCell ref="A170:A171"/>
    <mergeCell ref="B170:C171"/>
    <mergeCell ref="D170:D171"/>
    <mergeCell ref="D5:D6"/>
    <mergeCell ref="A12:A13"/>
    <mergeCell ref="B12:B13"/>
    <mergeCell ref="D12:D13"/>
    <mergeCell ref="A5:A6"/>
    <mergeCell ref="B5:B6"/>
    <mergeCell ref="B10:D10"/>
    <mergeCell ref="B257:C257"/>
    <mergeCell ref="B254:C254"/>
    <mergeCell ref="B253:C253"/>
    <mergeCell ref="B255:C255"/>
    <mergeCell ref="A251:A252"/>
    <mergeCell ref="B251:C252"/>
    <mergeCell ref="B249:D249"/>
    <mergeCell ref="B245:C245"/>
    <mergeCell ref="B246:C246"/>
    <mergeCell ref="D251:D252"/>
    <mergeCell ref="B100:C100"/>
    <mergeCell ref="D121:D122"/>
    <mergeCell ref="D242:D243"/>
    <mergeCell ref="B105:C105"/>
    <mergeCell ref="B35:C35"/>
    <mergeCell ref="C12:C13"/>
    <mergeCell ref="A32:A33"/>
    <mergeCell ref="B32:C33"/>
    <mergeCell ref="B99:C99"/>
    <mergeCell ref="B81:C81"/>
    <mergeCell ref="B84:C84"/>
    <mergeCell ref="B80:C80"/>
    <mergeCell ref="B98:C98"/>
    <mergeCell ref="A50:A51"/>
    <mergeCell ref="B50:C51"/>
    <mergeCell ref="B94:C94"/>
    <mergeCell ref="A90:A91"/>
    <mergeCell ref="B90:C91"/>
    <mergeCell ref="D90:D91"/>
    <mergeCell ref="A41:A42"/>
    <mergeCell ref="B37:C37"/>
    <mergeCell ref="D41:D42"/>
    <mergeCell ref="D50:D51"/>
    <mergeCell ref="A276:A277"/>
    <mergeCell ref="B276:C277"/>
    <mergeCell ref="D276:D277"/>
    <mergeCell ref="B278:C278"/>
    <mergeCell ref="D32:D33"/>
    <mergeCell ref="A267:A268"/>
    <mergeCell ref="B267:C268"/>
    <mergeCell ref="D267:D268"/>
    <mergeCell ref="A261:A262"/>
    <mergeCell ref="D261:D262"/>
    <mergeCell ref="B261:B262"/>
    <mergeCell ref="B156:D156"/>
    <mergeCell ref="B101:C101"/>
    <mergeCell ref="D109:D110"/>
    <mergeCell ref="A130:A131"/>
    <mergeCell ref="D78:D79"/>
  </mergeCells>
  <phoneticPr fontId="4" type="noConversion"/>
  <pageMargins left="0.39370078740157483" right="0.39370078740157483" top="0.78740157480314965" bottom="0.39370078740157483" header="0.19685039370078741" footer="0.23622047244094491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13"/>
  <sheetViews>
    <sheetView zoomScale="115" zoomScaleNormal="115" workbookViewId="0"/>
  </sheetViews>
  <sheetFormatPr defaultRowHeight="15.75"/>
  <cols>
    <col min="1" max="1" width="13.33203125" style="52" customWidth="1"/>
    <col min="2" max="2" width="81.33203125" style="52" customWidth="1"/>
    <col min="3" max="3" width="11.83203125" style="52" customWidth="1"/>
    <col min="4" max="4" width="71.83203125" style="52" customWidth="1"/>
    <col min="5" max="256" width="9.33203125" style="52"/>
    <col min="257" max="257" width="13.33203125" style="52" customWidth="1"/>
    <col min="258" max="258" width="76.6640625" style="52" customWidth="1"/>
    <col min="259" max="259" width="11.83203125" style="52" customWidth="1"/>
    <col min="260" max="260" width="71.83203125" style="52" customWidth="1"/>
    <col min="261" max="512" width="9.33203125" style="52"/>
    <col min="513" max="513" width="13.33203125" style="52" customWidth="1"/>
    <col min="514" max="514" width="76.6640625" style="52" customWidth="1"/>
    <col min="515" max="515" width="11.83203125" style="52" customWidth="1"/>
    <col min="516" max="516" width="71.83203125" style="52" customWidth="1"/>
    <col min="517" max="768" width="9.33203125" style="52"/>
    <col min="769" max="769" width="13.33203125" style="52" customWidth="1"/>
    <col min="770" max="770" width="76.6640625" style="52" customWidth="1"/>
    <col min="771" max="771" width="11.83203125" style="52" customWidth="1"/>
    <col min="772" max="772" width="71.83203125" style="52" customWidth="1"/>
    <col min="773" max="1024" width="9.33203125" style="52"/>
    <col min="1025" max="1025" width="13.33203125" style="52" customWidth="1"/>
    <col min="1026" max="1026" width="76.6640625" style="52" customWidth="1"/>
    <col min="1027" max="1027" width="11.83203125" style="52" customWidth="1"/>
    <col min="1028" max="1028" width="71.83203125" style="52" customWidth="1"/>
    <col min="1029" max="1280" width="9.33203125" style="52"/>
    <col min="1281" max="1281" width="13.33203125" style="52" customWidth="1"/>
    <col min="1282" max="1282" width="76.6640625" style="52" customWidth="1"/>
    <col min="1283" max="1283" width="11.83203125" style="52" customWidth="1"/>
    <col min="1284" max="1284" width="71.83203125" style="52" customWidth="1"/>
    <col min="1285" max="1536" width="9.33203125" style="52"/>
    <col min="1537" max="1537" width="13.33203125" style="52" customWidth="1"/>
    <col min="1538" max="1538" width="76.6640625" style="52" customWidth="1"/>
    <col min="1539" max="1539" width="11.83203125" style="52" customWidth="1"/>
    <col min="1540" max="1540" width="71.83203125" style="52" customWidth="1"/>
    <col min="1541" max="1792" width="9.33203125" style="52"/>
    <col min="1793" max="1793" width="13.33203125" style="52" customWidth="1"/>
    <col min="1794" max="1794" width="76.6640625" style="52" customWidth="1"/>
    <col min="1795" max="1795" width="11.83203125" style="52" customWidth="1"/>
    <col min="1796" max="1796" width="71.83203125" style="52" customWidth="1"/>
    <col min="1797" max="2048" width="9.33203125" style="52"/>
    <col min="2049" max="2049" width="13.33203125" style="52" customWidth="1"/>
    <col min="2050" max="2050" width="76.6640625" style="52" customWidth="1"/>
    <col min="2051" max="2051" width="11.83203125" style="52" customWidth="1"/>
    <col min="2052" max="2052" width="71.83203125" style="52" customWidth="1"/>
    <col min="2053" max="2304" width="9.33203125" style="52"/>
    <col min="2305" max="2305" width="13.33203125" style="52" customWidth="1"/>
    <col min="2306" max="2306" width="76.6640625" style="52" customWidth="1"/>
    <col min="2307" max="2307" width="11.83203125" style="52" customWidth="1"/>
    <col min="2308" max="2308" width="71.83203125" style="52" customWidth="1"/>
    <col min="2309" max="2560" width="9.33203125" style="52"/>
    <col min="2561" max="2561" width="13.33203125" style="52" customWidth="1"/>
    <col min="2562" max="2562" width="76.6640625" style="52" customWidth="1"/>
    <col min="2563" max="2563" width="11.83203125" style="52" customWidth="1"/>
    <col min="2564" max="2564" width="71.83203125" style="52" customWidth="1"/>
    <col min="2565" max="2816" width="9.33203125" style="52"/>
    <col min="2817" max="2817" width="13.33203125" style="52" customWidth="1"/>
    <col min="2818" max="2818" width="76.6640625" style="52" customWidth="1"/>
    <col min="2819" max="2819" width="11.83203125" style="52" customWidth="1"/>
    <col min="2820" max="2820" width="71.83203125" style="52" customWidth="1"/>
    <col min="2821" max="3072" width="9.33203125" style="52"/>
    <col min="3073" max="3073" width="13.33203125" style="52" customWidth="1"/>
    <col min="3074" max="3074" width="76.6640625" style="52" customWidth="1"/>
    <col min="3075" max="3075" width="11.83203125" style="52" customWidth="1"/>
    <col min="3076" max="3076" width="71.83203125" style="52" customWidth="1"/>
    <col min="3077" max="3328" width="9.33203125" style="52"/>
    <col min="3329" max="3329" width="13.33203125" style="52" customWidth="1"/>
    <col min="3330" max="3330" width="76.6640625" style="52" customWidth="1"/>
    <col min="3331" max="3331" width="11.83203125" style="52" customWidth="1"/>
    <col min="3332" max="3332" width="71.83203125" style="52" customWidth="1"/>
    <col min="3333" max="3584" width="9.33203125" style="52"/>
    <col min="3585" max="3585" width="13.33203125" style="52" customWidth="1"/>
    <col min="3586" max="3586" width="76.6640625" style="52" customWidth="1"/>
    <col min="3587" max="3587" width="11.83203125" style="52" customWidth="1"/>
    <col min="3588" max="3588" width="71.83203125" style="52" customWidth="1"/>
    <col min="3589" max="3840" width="9.33203125" style="52"/>
    <col min="3841" max="3841" width="13.33203125" style="52" customWidth="1"/>
    <col min="3842" max="3842" width="76.6640625" style="52" customWidth="1"/>
    <col min="3843" max="3843" width="11.83203125" style="52" customWidth="1"/>
    <col min="3844" max="3844" width="71.83203125" style="52" customWidth="1"/>
    <col min="3845" max="4096" width="9.33203125" style="52"/>
    <col min="4097" max="4097" width="13.33203125" style="52" customWidth="1"/>
    <col min="4098" max="4098" width="76.6640625" style="52" customWidth="1"/>
    <col min="4099" max="4099" width="11.83203125" style="52" customWidth="1"/>
    <col min="4100" max="4100" width="71.83203125" style="52" customWidth="1"/>
    <col min="4101" max="4352" width="9.33203125" style="52"/>
    <col min="4353" max="4353" width="13.33203125" style="52" customWidth="1"/>
    <col min="4354" max="4354" width="76.6640625" style="52" customWidth="1"/>
    <col min="4355" max="4355" width="11.83203125" style="52" customWidth="1"/>
    <col min="4356" max="4356" width="71.83203125" style="52" customWidth="1"/>
    <col min="4357" max="4608" width="9.33203125" style="52"/>
    <col min="4609" max="4609" width="13.33203125" style="52" customWidth="1"/>
    <col min="4610" max="4610" width="76.6640625" style="52" customWidth="1"/>
    <col min="4611" max="4611" width="11.83203125" style="52" customWidth="1"/>
    <col min="4612" max="4612" width="71.83203125" style="52" customWidth="1"/>
    <col min="4613" max="4864" width="9.33203125" style="52"/>
    <col min="4865" max="4865" width="13.33203125" style="52" customWidth="1"/>
    <col min="4866" max="4866" width="76.6640625" style="52" customWidth="1"/>
    <col min="4867" max="4867" width="11.83203125" style="52" customWidth="1"/>
    <col min="4868" max="4868" width="71.83203125" style="52" customWidth="1"/>
    <col min="4869" max="5120" width="9.33203125" style="52"/>
    <col min="5121" max="5121" width="13.33203125" style="52" customWidth="1"/>
    <col min="5122" max="5122" width="76.6640625" style="52" customWidth="1"/>
    <col min="5123" max="5123" width="11.83203125" style="52" customWidth="1"/>
    <col min="5124" max="5124" width="71.83203125" style="52" customWidth="1"/>
    <col min="5125" max="5376" width="9.33203125" style="52"/>
    <col min="5377" max="5377" width="13.33203125" style="52" customWidth="1"/>
    <col min="5378" max="5378" width="76.6640625" style="52" customWidth="1"/>
    <col min="5379" max="5379" width="11.83203125" style="52" customWidth="1"/>
    <col min="5380" max="5380" width="71.83203125" style="52" customWidth="1"/>
    <col min="5381" max="5632" width="9.33203125" style="52"/>
    <col min="5633" max="5633" width="13.33203125" style="52" customWidth="1"/>
    <col min="5634" max="5634" width="76.6640625" style="52" customWidth="1"/>
    <col min="5635" max="5635" width="11.83203125" style="52" customWidth="1"/>
    <col min="5636" max="5636" width="71.83203125" style="52" customWidth="1"/>
    <col min="5637" max="5888" width="9.33203125" style="52"/>
    <col min="5889" max="5889" width="13.33203125" style="52" customWidth="1"/>
    <col min="5890" max="5890" width="76.6640625" style="52" customWidth="1"/>
    <col min="5891" max="5891" width="11.83203125" style="52" customWidth="1"/>
    <col min="5892" max="5892" width="71.83203125" style="52" customWidth="1"/>
    <col min="5893" max="6144" width="9.33203125" style="52"/>
    <col min="6145" max="6145" width="13.33203125" style="52" customWidth="1"/>
    <col min="6146" max="6146" width="76.6640625" style="52" customWidth="1"/>
    <col min="6147" max="6147" width="11.83203125" style="52" customWidth="1"/>
    <col min="6148" max="6148" width="71.83203125" style="52" customWidth="1"/>
    <col min="6149" max="6400" width="9.33203125" style="52"/>
    <col min="6401" max="6401" width="13.33203125" style="52" customWidth="1"/>
    <col min="6402" max="6402" width="76.6640625" style="52" customWidth="1"/>
    <col min="6403" max="6403" width="11.83203125" style="52" customWidth="1"/>
    <col min="6404" max="6404" width="71.83203125" style="52" customWidth="1"/>
    <col min="6405" max="6656" width="9.33203125" style="52"/>
    <col min="6657" max="6657" width="13.33203125" style="52" customWidth="1"/>
    <col min="6658" max="6658" width="76.6640625" style="52" customWidth="1"/>
    <col min="6659" max="6659" width="11.83203125" style="52" customWidth="1"/>
    <col min="6660" max="6660" width="71.83203125" style="52" customWidth="1"/>
    <col min="6661" max="6912" width="9.33203125" style="52"/>
    <col min="6913" max="6913" width="13.33203125" style="52" customWidth="1"/>
    <col min="6914" max="6914" width="76.6640625" style="52" customWidth="1"/>
    <col min="6915" max="6915" width="11.83203125" style="52" customWidth="1"/>
    <col min="6916" max="6916" width="71.83203125" style="52" customWidth="1"/>
    <col min="6917" max="7168" width="9.33203125" style="52"/>
    <col min="7169" max="7169" width="13.33203125" style="52" customWidth="1"/>
    <col min="7170" max="7170" width="76.6640625" style="52" customWidth="1"/>
    <col min="7171" max="7171" width="11.83203125" style="52" customWidth="1"/>
    <col min="7172" max="7172" width="71.83203125" style="52" customWidth="1"/>
    <col min="7173" max="7424" width="9.33203125" style="52"/>
    <col min="7425" max="7425" width="13.33203125" style="52" customWidth="1"/>
    <col min="7426" max="7426" width="76.6640625" style="52" customWidth="1"/>
    <col min="7427" max="7427" width="11.83203125" style="52" customWidth="1"/>
    <col min="7428" max="7428" width="71.83203125" style="52" customWidth="1"/>
    <col min="7429" max="7680" width="9.33203125" style="52"/>
    <col min="7681" max="7681" width="13.33203125" style="52" customWidth="1"/>
    <col min="7682" max="7682" width="76.6640625" style="52" customWidth="1"/>
    <col min="7683" max="7683" width="11.83203125" style="52" customWidth="1"/>
    <col min="7684" max="7684" width="71.83203125" style="52" customWidth="1"/>
    <col min="7685" max="7936" width="9.33203125" style="52"/>
    <col min="7937" max="7937" width="13.33203125" style="52" customWidth="1"/>
    <col min="7938" max="7938" width="76.6640625" style="52" customWidth="1"/>
    <col min="7939" max="7939" width="11.83203125" style="52" customWidth="1"/>
    <col min="7940" max="7940" width="71.83203125" style="52" customWidth="1"/>
    <col min="7941" max="8192" width="9.33203125" style="52"/>
    <col min="8193" max="8193" width="13.33203125" style="52" customWidth="1"/>
    <col min="8194" max="8194" width="76.6640625" style="52" customWidth="1"/>
    <col min="8195" max="8195" width="11.83203125" style="52" customWidth="1"/>
    <col min="8196" max="8196" width="71.83203125" style="52" customWidth="1"/>
    <col min="8197" max="8448" width="9.33203125" style="52"/>
    <col min="8449" max="8449" width="13.33203125" style="52" customWidth="1"/>
    <col min="8450" max="8450" width="76.6640625" style="52" customWidth="1"/>
    <col min="8451" max="8451" width="11.83203125" style="52" customWidth="1"/>
    <col min="8452" max="8452" width="71.83203125" style="52" customWidth="1"/>
    <col min="8453" max="8704" width="9.33203125" style="52"/>
    <col min="8705" max="8705" width="13.33203125" style="52" customWidth="1"/>
    <col min="8706" max="8706" width="76.6640625" style="52" customWidth="1"/>
    <col min="8707" max="8707" width="11.83203125" style="52" customWidth="1"/>
    <col min="8708" max="8708" width="71.83203125" style="52" customWidth="1"/>
    <col min="8709" max="8960" width="9.33203125" style="52"/>
    <col min="8961" max="8961" width="13.33203125" style="52" customWidth="1"/>
    <col min="8962" max="8962" width="76.6640625" style="52" customWidth="1"/>
    <col min="8963" max="8963" width="11.83203125" style="52" customWidth="1"/>
    <col min="8964" max="8964" width="71.83203125" style="52" customWidth="1"/>
    <col min="8965" max="9216" width="9.33203125" style="52"/>
    <col min="9217" max="9217" width="13.33203125" style="52" customWidth="1"/>
    <col min="9218" max="9218" width="76.6640625" style="52" customWidth="1"/>
    <col min="9219" max="9219" width="11.83203125" style="52" customWidth="1"/>
    <col min="9220" max="9220" width="71.83203125" style="52" customWidth="1"/>
    <col min="9221" max="9472" width="9.33203125" style="52"/>
    <col min="9473" max="9473" width="13.33203125" style="52" customWidth="1"/>
    <col min="9474" max="9474" width="76.6640625" style="52" customWidth="1"/>
    <col min="9475" max="9475" width="11.83203125" style="52" customWidth="1"/>
    <col min="9476" max="9476" width="71.83203125" style="52" customWidth="1"/>
    <col min="9477" max="9728" width="9.33203125" style="52"/>
    <col min="9729" max="9729" width="13.33203125" style="52" customWidth="1"/>
    <col min="9730" max="9730" width="76.6640625" style="52" customWidth="1"/>
    <col min="9731" max="9731" width="11.83203125" style="52" customWidth="1"/>
    <col min="9732" max="9732" width="71.83203125" style="52" customWidth="1"/>
    <col min="9733" max="9984" width="9.33203125" style="52"/>
    <col min="9985" max="9985" width="13.33203125" style="52" customWidth="1"/>
    <col min="9986" max="9986" width="76.6640625" style="52" customWidth="1"/>
    <col min="9987" max="9987" width="11.83203125" style="52" customWidth="1"/>
    <col min="9988" max="9988" width="71.83203125" style="52" customWidth="1"/>
    <col min="9989" max="10240" width="9.33203125" style="52"/>
    <col min="10241" max="10241" width="13.33203125" style="52" customWidth="1"/>
    <col min="10242" max="10242" width="76.6640625" style="52" customWidth="1"/>
    <col min="10243" max="10243" width="11.83203125" style="52" customWidth="1"/>
    <col min="10244" max="10244" width="71.83203125" style="52" customWidth="1"/>
    <col min="10245" max="10496" width="9.33203125" style="52"/>
    <col min="10497" max="10497" width="13.33203125" style="52" customWidth="1"/>
    <col min="10498" max="10498" width="76.6640625" style="52" customWidth="1"/>
    <col min="10499" max="10499" width="11.83203125" style="52" customWidth="1"/>
    <col min="10500" max="10500" width="71.83203125" style="52" customWidth="1"/>
    <col min="10501" max="10752" width="9.33203125" style="52"/>
    <col min="10753" max="10753" width="13.33203125" style="52" customWidth="1"/>
    <col min="10754" max="10754" width="76.6640625" style="52" customWidth="1"/>
    <col min="10755" max="10755" width="11.83203125" style="52" customWidth="1"/>
    <col min="10756" max="10756" width="71.83203125" style="52" customWidth="1"/>
    <col min="10757" max="11008" width="9.33203125" style="52"/>
    <col min="11009" max="11009" width="13.33203125" style="52" customWidth="1"/>
    <col min="11010" max="11010" width="76.6640625" style="52" customWidth="1"/>
    <col min="11011" max="11011" width="11.83203125" style="52" customWidth="1"/>
    <col min="11012" max="11012" width="71.83203125" style="52" customWidth="1"/>
    <col min="11013" max="11264" width="9.33203125" style="52"/>
    <col min="11265" max="11265" width="13.33203125" style="52" customWidth="1"/>
    <col min="11266" max="11266" width="76.6640625" style="52" customWidth="1"/>
    <col min="11267" max="11267" width="11.83203125" style="52" customWidth="1"/>
    <col min="11268" max="11268" width="71.83203125" style="52" customWidth="1"/>
    <col min="11269" max="11520" width="9.33203125" style="52"/>
    <col min="11521" max="11521" width="13.33203125" style="52" customWidth="1"/>
    <col min="11522" max="11522" width="76.6640625" style="52" customWidth="1"/>
    <col min="11523" max="11523" width="11.83203125" style="52" customWidth="1"/>
    <col min="11524" max="11524" width="71.83203125" style="52" customWidth="1"/>
    <col min="11525" max="11776" width="9.33203125" style="52"/>
    <col min="11777" max="11777" width="13.33203125" style="52" customWidth="1"/>
    <col min="11778" max="11778" width="76.6640625" style="52" customWidth="1"/>
    <col min="11779" max="11779" width="11.83203125" style="52" customWidth="1"/>
    <col min="11780" max="11780" width="71.83203125" style="52" customWidth="1"/>
    <col min="11781" max="12032" width="9.33203125" style="52"/>
    <col min="12033" max="12033" width="13.33203125" style="52" customWidth="1"/>
    <col min="12034" max="12034" width="76.6640625" style="52" customWidth="1"/>
    <col min="12035" max="12035" width="11.83203125" style="52" customWidth="1"/>
    <col min="12036" max="12036" width="71.83203125" style="52" customWidth="1"/>
    <col min="12037" max="12288" width="9.33203125" style="52"/>
    <col min="12289" max="12289" width="13.33203125" style="52" customWidth="1"/>
    <col min="12290" max="12290" width="76.6640625" style="52" customWidth="1"/>
    <col min="12291" max="12291" width="11.83203125" style="52" customWidth="1"/>
    <col min="12292" max="12292" width="71.83203125" style="52" customWidth="1"/>
    <col min="12293" max="12544" width="9.33203125" style="52"/>
    <col min="12545" max="12545" width="13.33203125" style="52" customWidth="1"/>
    <col min="12546" max="12546" width="76.6640625" style="52" customWidth="1"/>
    <col min="12547" max="12547" width="11.83203125" style="52" customWidth="1"/>
    <col min="12548" max="12548" width="71.83203125" style="52" customWidth="1"/>
    <col min="12549" max="12800" width="9.33203125" style="52"/>
    <col min="12801" max="12801" width="13.33203125" style="52" customWidth="1"/>
    <col min="12802" max="12802" width="76.6640625" style="52" customWidth="1"/>
    <col min="12803" max="12803" width="11.83203125" style="52" customWidth="1"/>
    <col min="12804" max="12804" width="71.83203125" style="52" customWidth="1"/>
    <col min="12805" max="13056" width="9.33203125" style="52"/>
    <col min="13057" max="13057" width="13.33203125" style="52" customWidth="1"/>
    <col min="13058" max="13058" width="76.6640625" style="52" customWidth="1"/>
    <col min="13059" max="13059" width="11.83203125" style="52" customWidth="1"/>
    <col min="13060" max="13060" width="71.83203125" style="52" customWidth="1"/>
    <col min="13061" max="13312" width="9.33203125" style="52"/>
    <col min="13313" max="13313" width="13.33203125" style="52" customWidth="1"/>
    <col min="13314" max="13314" width="76.6640625" style="52" customWidth="1"/>
    <col min="13315" max="13315" width="11.83203125" style="52" customWidth="1"/>
    <col min="13316" max="13316" width="71.83203125" style="52" customWidth="1"/>
    <col min="13317" max="13568" width="9.33203125" style="52"/>
    <col min="13569" max="13569" width="13.33203125" style="52" customWidth="1"/>
    <col min="13570" max="13570" width="76.6640625" style="52" customWidth="1"/>
    <col min="13571" max="13571" width="11.83203125" style="52" customWidth="1"/>
    <col min="13572" max="13572" width="71.83203125" style="52" customWidth="1"/>
    <col min="13573" max="13824" width="9.33203125" style="52"/>
    <col min="13825" max="13825" width="13.33203125" style="52" customWidth="1"/>
    <col min="13826" max="13826" width="76.6640625" style="52" customWidth="1"/>
    <col min="13827" max="13827" width="11.83203125" style="52" customWidth="1"/>
    <col min="13828" max="13828" width="71.83203125" style="52" customWidth="1"/>
    <col min="13829" max="14080" width="9.33203125" style="52"/>
    <col min="14081" max="14081" width="13.33203125" style="52" customWidth="1"/>
    <col min="14082" max="14082" width="76.6640625" style="52" customWidth="1"/>
    <col min="14083" max="14083" width="11.83203125" style="52" customWidth="1"/>
    <col min="14084" max="14084" width="71.83203125" style="52" customWidth="1"/>
    <col min="14085" max="14336" width="9.33203125" style="52"/>
    <col min="14337" max="14337" width="13.33203125" style="52" customWidth="1"/>
    <col min="14338" max="14338" width="76.6640625" style="52" customWidth="1"/>
    <col min="14339" max="14339" width="11.83203125" style="52" customWidth="1"/>
    <col min="14340" max="14340" width="71.83203125" style="52" customWidth="1"/>
    <col min="14341" max="14592" width="9.33203125" style="52"/>
    <col min="14593" max="14593" width="13.33203125" style="52" customWidth="1"/>
    <col min="14594" max="14594" width="76.6640625" style="52" customWidth="1"/>
    <col min="14595" max="14595" width="11.83203125" style="52" customWidth="1"/>
    <col min="14596" max="14596" width="71.83203125" style="52" customWidth="1"/>
    <col min="14597" max="14848" width="9.33203125" style="52"/>
    <col min="14849" max="14849" width="13.33203125" style="52" customWidth="1"/>
    <col min="14850" max="14850" width="76.6640625" style="52" customWidth="1"/>
    <col min="14851" max="14851" width="11.83203125" style="52" customWidth="1"/>
    <col min="14852" max="14852" width="71.83203125" style="52" customWidth="1"/>
    <col min="14853" max="15104" width="9.33203125" style="52"/>
    <col min="15105" max="15105" width="13.33203125" style="52" customWidth="1"/>
    <col min="15106" max="15106" width="76.6640625" style="52" customWidth="1"/>
    <col min="15107" max="15107" width="11.83203125" style="52" customWidth="1"/>
    <col min="15108" max="15108" width="71.83203125" style="52" customWidth="1"/>
    <col min="15109" max="15360" width="9.33203125" style="52"/>
    <col min="15361" max="15361" width="13.33203125" style="52" customWidth="1"/>
    <col min="15362" max="15362" width="76.6640625" style="52" customWidth="1"/>
    <col min="15363" max="15363" width="11.83203125" style="52" customWidth="1"/>
    <col min="15364" max="15364" width="71.83203125" style="52" customWidth="1"/>
    <col min="15365" max="15616" width="9.33203125" style="52"/>
    <col min="15617" max="15617" width="13.33203125" style="52" customWidth="1"/>
    <col min="15618" max="15618" width="76.6640625" style="52" customWidth="1"/>
    <col min="15619" max="15619" width="11.83203125" style="52" customWidth="1"/>
    <col min="15620" max="15620" width="71.83203125" style="52" customWidth="1"/>
    <col min="15621" max="15872" width="9.33203125" style="52"/>
    <col min="15873" max="15873" width="13.33203125" style="52" customWidth="1"/>
    <col min="15874" max="15874" width="76.6640625" style="52" customWidth="1"/>
    <col min="15875" max="15875" width="11.83203125" style="52" customWidth="1"/>
    <col min="15876" max="15876" width="71.83203125" style="52" customWidth="1"/>
    <col min="15877" max="16128" width="9.33203125" style="52"/>
    <col min="16129" max="16129" width="13.33203125" style="52" customWidth="1"/>
    <col min="16130" max="16130" width="76.6640625" style="52" customWidth="1"/>
    <col min="16131" max="16131" width="11.83203125" style="52" customWidth="1"/>
    <col min="16132" max="16132" width="71.83203125" style="52" customWidth="1"/>
    <col min="16133" max="16384" width="9.33203125" style="52"/>
  </cols>
  <sheetData>
    <row r="1" spans="1:4" ht="19.5">
      <c r="A1" s="59" t="s">
        <v>368</v>
      </c>
    </row>
    <row r="2" spans="1:4" ht="16.5" thickBot="1">
      <c r="A2" s="60"/>
    </row>
    <row r="3" spans="1:4" ht="16.5" thickBot="1">
      <c r="A3" s="61" t="s">
        <v>0</v>
      </c>
      <c r="B3" s="62"/>
      <c r="C3" s="62" t="s">
        <v>366</v>
      </c>
      <c r="D3" s="63"/>
    </row>
    <row r="4" spans="1:4">
      <c r="A4" s="64" t="s">
        <v>370</v>
      </c>
      <c r="B4" s="65" t="s">
        <v>367</v>
      </c>
      <c r="C4" s="66" t="s">
        <v>373</v>
      </c>
      <c r="D4" s="67" t="s">
        <v>155</v>
      </c>
    </row>
    <row r="5" spans="1:4">
      <c r="A5" s="68" t="s">
        <v>371</v>
      </c>
      <c r="B5" s="69" t="s">
        <v>374</v>
      </c>
      <c r="C5" s="70" t="s">
        <v>378</v>
      </c>
      <c r="D5" s="71" t="s">
        <v>124</v>
      </c>
    </row>
    <row r="6" spans="1:4" ht="48" thickBot="1">
      <c r="A6" s="72" t="s">
        <v>372</v>
      </c>
      <c r="B6" s="82" t="s">
        <v>375</v>
      </c>
      <c r="C6" s="73" t="s">
        <v>376</v>
      </c>
      <c r="D6" s="81" t="s">
        <v>377</v>
      </c>
    </row>
    <row r="8" spans="1:4" ht="19.5">
      <c r="A8" s="59" t="s">
        <v>369</v>
      </c>
    </row>
    <row r="9" spans="1:4" ht="16.5" thickBot="1"/>
    <row r="10" spans="1:4" ht="16.5" thickBot="1">
      <c r="A10" s="61" t="s">
        <v>0</v>
      </c>
      <c r="B10" s="62"/>
      <c r="C10" s="62" t="s">
        <v>366</v>
      </c>
      <c r="D10" s="63"/>
    </row>
    <row r="11" spans="1:4">
      <c r="A11" s="74" t="s">
        <v>249</v>
      </c>
      <c r="B11" s="65" t="s">
        <v>45</v>
      </c>
      <c r="C11" s="66" t="s">
        <v>379</v>
      </c>
      <c r="D11" s="67" t="s">
        <v>382</v>
      </c>
    </row>
    <row r="12" spans="1:4">
      <c r="A12" s="75" t="s">
        <v>261</v>
      </c>
      <c r="B12" s="76" t="s">
        <v>56</v>
      </c>
      <c r="C12" s="70" t="s">
        <v>380</v>
      </c>
      <c r="D12" s="71" t="s">
        <v>382</v>
      </c>
    </row>
    <row r="13" spans="1:4" ht="16.5" thickBot="1">
      <c r="A13" s="77" t="s">
        <v>269</v>
      </c>
      <c r="B13" s="78" t="s">
        <v>138</v>
      </c>
      <c r="C13" s="79" t="s">
        <v>381</v>
      </c>
      <c r="D13" s="80" t="s">
        <v>382</v>
      </c>
    </row>
  </sheetData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прейскурант</vt:lpstr>
      <vt:lpstr>справка по прейскуранту</vt:lpstr>
      <vt:lpstr>прейскурант!Область_печати</vt:lpstr>
      <vt:lpstr>Содержание!Область_печати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2018-12-20T08:19:23Z</cp:lastPrinted>
  <dcterms:created xsi:type="dcterms:W3CDTF">2004-01-20T10:25:58Z</dcterms:created>
  <dcterms:modified xsi:type="dcterms:W3CDTF">2019-06-28T10:03:07Z</dcterms:modified>
</cp:coreProperties>
</file>