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ейскурант 2019 г\Прейскурант 2019\"/>
    </mc:Choice>
  </mc:AlternateContent>
  <xr:revisionPtr revIDLastSave="0" documentId="13_ncr:1_{13CD65C6-0A13-4C20-B4DF-3624A1EDBE8E}" xr6:coauthVersionLast="37" xr6:coauthVersionMax="37" xr10:uidLastSave="{00000000-0000-0000-0000-000000000000}"/>
  <bookViews>
    <workbookView xWindow="13245" yWindow="0" windowWidth="15210" windowHeight="12225" activeTab="1" xr2:uid="{00000000-000D-0000-FFFF-FFFF00000000}"/>
  </bookViews>
  <sheets>
    <sheet name="перечень..19" sheetId="3" r:id="rId1"/>
    <sheet name="новый прейскурант ..19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4" i="3" l="1"/>
  <c r="Z423" i="3"/>
  <c r="Z422" i="3"/>
  <c r="Z421" i="3"/>
  <c r="Z420" i="3"/>
  <c r="Z419" i="3"/>
  <c r="Z418" i="3"/>
  <c r="Z417" i="3"/>
  <c r="Z416" i="3"/>
  <c r="Z415" i="3"/>
  <c r="Z414" i="3"/>
  <c r="Z413" i="3"/>
  <c r="Z411" i="3"/>
  <c r="Z410" i="3"/>
  <c r="Z409" i="3"/>
  <c r="U409" i="3"/>
  <c r="Z408" i="3"/>
  <c r="U408" i="3"/>
  <c r="Z407" i="3"/>
  <c r="U407" i="3"/>
  <c r="Z406" i="3"/>
  <c r="U406" i="3"/>
  <c r="Z404" i="3"/>
  <c r="Z403" i="3"/>
  <c r="Z402" i="3"/>
  <c r="Z401" i="3"/>
  <c r="Z400" i="3"/>
  <c r="Z399" i="3"/>
  <c r="Z398" i="3"/>
  <c r="Z396" i="3"/>
  <c r="Z395" i="3"/>
  <c r="Z394" i="3"/>
  <c r="Z393" i="3"/>
  <c r="Z392" i="3"/>
  <c r="Z391" i="3"/>
  <c r="Z389" i="3"/>
  <c r="Z388" i="3"/>
  <c r="Z387" i="3"/>
  <c r="Z385" i="3"/>
  <c r="U385" i="3"/>
  <c r="F385" i="3"/>
  <c r="Z383" i="3"/>
  <c r="Z382" i="3"/>
  <c r="Z381" i="3"/>
  <c r="Z380" i="3"/>
  <c r="Z379" i="3"/>
  <c r="Z378" i="3"/>
  <c r="Z377" i="3"/>
  <c r="Z376" i="3"/>
  <c r="Z375" i="3"/>
  <c r="Z374" i="3"/>
  <c r="Z373" i="3"/>
  <c r="Z372" i="3"/>
  <c r="Z371" i="3"/>
  <c r="Z370" i="3"/>
  <c r="Z369" i="3"/>
  <c r="Z368" i="3"/>
  <c r="Z367" i="3"/>
  <c r="Z366" i="3"/>
  <c r="Z365" i="3"/>
  <c r="Z364" i="3"/>
  <c r="Z363" i="3"/>
  <c r="Z362" i="3"/>
  <c r="Z361" i="3"/>
  <c r="Z360" i="3"/>
  <c r="Z359" i="3"/>
  <c r="Z358" i="3"/>
  <c r="Z357" i="3"/>
  <c r="Z356" i="3"/>
  <c r="Z354" i="3"/>
  <c r="Z353" i="3"/>
  <c r="U353" i="3"/>
  <c r="F353" i="3"/>
  <c r="Z352" i="3"/>
  <c r="U352" i="3"/>
  <c r="F352" i="3"/>
  <c r="Z351" i="3"/>
  <c r="U351" i="3"/>
  <c r="F351" i="3"/>
  <c r="Z350" i="3"/>
  <c r="U350" i="3"/>
  <c r="F350" i="3"/>
  <c r="Z349" i="3"/>
  <c r="U349" i="3"/>
  <c r="F349" i="3"/>
  <c r="Z347" i="3"/>
  <c r="U347" i="3"/>
  <c r="F347" i="3"/>
  <c r="Z346" i="3"/>
  <c r="U346" i="3"/>
  <c r="F346" i="3"/>
  <c r="Z345" i="3"/>
  <c r="U345" i="3"/>
  <c r="F345" i="3"/>
  <c r="Z344" i="3"/>
  <c r="Z343" i="3"/>
  <c r="U343" i="3"/>
  <c r="T343" i="3"/>
  <c r="F343" i="3"/>
  <c r="Z341" i="3"/>
  <c r="U341" i="3"/>
  <c r="F341" i="3"/>
  <c r="Z339" i="3"/>
  <c r="U339" i="3"/>
  <c r="Z338" i="3"/>
  <c r="U338" i="3"/>
  <c r="Z337" i="3"/>
  <c r="U337" i="3"/>
  <c r="Z336" i="3"/>
  <c r="U336" i="3"/>
  <c r="Z335" i="3"/>
  <c r="U335" i="3"/>
  <c r="Z334" i="3"/>
  <c r="U334" i="3"/>
  <c r="Z333" i="3"/>
  <c r="U333" i="3"/>
  <c r="Z332" i="3"/>
  <c r="U332" i="3"/>
  <c r="Z331" i="3"/>
  <c r="U331" i="3"/>
  <c r="F331" i="3"/>
  <c r="Z330" i="3"/>
  <c r="U330" i="3"/>
  <c r="F330" i="3"/>
  <c r="Z328" i="3"/>
  <c r="U328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3" i="3"/>
  <c r="Z312" i="3"/>
  <c r="Z311" i="3"/>
  <c r="Z310" i="3"/>
  <c r="Z309" i="3"/>
  <c r="Z308" i="3"/>
  <c r="Z307" i="3"/>
  <c r="Z306" i="3"/>
  <c r="Z305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4" i="3"/>
  <c r="U274" i="3"/>
  <c r="Z273" i="3"/>
  <c r="U273" i="3"/>
  <c r="Z272" i="3"/>
  <c r="Z271" i="3"/>
  <c r="Z270" i="3"/>
  <c r="Z269" i="3"/>
  <c r="Z268" i="3"/>
  <c r="U268" i="3"/>
  <c r="Z267" i="3"/>
  <c r="U267" i="3"/>
  <c r="Z266" i="3"/>
  <c r="U266" i="3"/>
  <c r="Z265" i="3"/>
  <c r="U265" i="3"/>
  <c r="F265" i="3"/>
  <c r="Z264" i="3"/>
  <c r="U264" i="3"/>
  <c r="F264" i="3"/>
  <c r="Z263" i="3"/>
  <c r="U263" i="3"/>
  <c r="F263" i="3"/>
  <c r="Z262" i="3"/>
  <c r="U262" i="3"/>
  <c r="F262" i="3"/>
  <c r="Z261" i="3"/>
  <c r="U261" i="3"/>
  <c r="F261" i="3"/>
  <c r="Z260" i="3"/>
  <c r="U260" i="3"/>
  <c r="F260" i="3"/>
  <c r="Z259" i="3"/>
  <c r="U259" i="3"/>
  <c r="F259" i="3"/>
  <c r="Z258" i="3"/>
  <c r="U258" i="3"/>
  <c r="F258" i="3"/>
  <c r="Z257" i="3"/>
  <c r="U257" i="3"/>
  <c r="F257" i="3"/>
  <c r="Z256" i="3"/>
  <c r="U256" i="3"/>
  <c r="F256" i="3"/>
  <c r="Z255" i="3"/>
  <c r="U255" i="3"/>
  <c r="F255" i="3"/>
  <c r="Z254" i="3"/>
  <c r="U254" i="3"/>
  <c r="F254" i="3"/>
  <c r="Z253" i="3"/>
  <c r="U253" i="3"/>
  <c r="F253" i="3"/>
  <c r="Z252" i="3"/>
  <c r="U252" i="3"/>
  <c r="F252" i="3"/>
  <c r="Z251" i="3"/>
  <c r="U251" i="3"/>
  <c r="F251" i="3"/>
  <c r="Z250" i="3"/>
  <c r="Z249" i="3"/>
  <c r="Z248" i="3"/>
  <c r="U248" i="3"/>
  <c r="F248" i="3"/>
  <c r="Z247" i="3"/>
  <c r="Z246" i="3"/>
  <c r="U246" i="3"/>
  <c r="F246" i="3"/>
  <c r="Z245" i="3"/>
  <c r="U245" i="3"/>
  <c r="F245" i="3"/>
  <c r="Z244" i="3"/>
  <c r="Z243" i="3"/>
  <c r="U243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U188" i="3"/>
  <c r="Z187" i="3"/>
  <c r="U187" i="3"/>
  <c r="Z186" i="3"/>
  <c r="U186" i="3"/>
  <c r="Z185" i="3"/>
  <c r="U185" i="3"/>
  <c r="Z184" i="3"/>
  <c r="U184" i="3"/>
  <c r="Z183" i="3"/>
  <c r="U183" i="3"/>
  <c r="F183" i="3"/>
  <c r="Z182" i="3"/>
  <c r="U182" i="3"/>
  <c r="F182" i="3"/>
  <c r="Z181" i="3"/>
  <c r="U181" i="3"/>
  <c r="F181" i="3"/>
  <c r="Z180" i="3"/>
  <c r="U180" i="3"/>
  <c r="F180" i="3"/>
  <c r="Z179" i="3"/>
  <c r="U179" i="3"/>
  <c r="F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U165" i="3"/>
  <c r="F165" i="3"/>
  <c r="Z164" i="3"/>
  <c r="U164" i="3"/>
  <c r="F164" i="3"/>
  <c r="Z163" i="3"/>
  <c r="U163" i="3"/>
  <c r="F163" i="3"/>
  <c r="Z162" i="3"/>
  <c r="U162" i="3"/>
  <c r="F162" i="3"/>
  <c r="Z161" i="3"/>
  <c r="U161" i="3"/>
  <c r="F161" i="3"/>
  <c r="Z160" i="3"/>
  <c r="U160" i="3"/>
  <c r="F160" i="3"/>
  <c r="Z159" i="3"/>
  <c r="U159" i="3"/>
  <c r="F159" i="3"/>
  <c r="Z158" i="3"/>
  <c r="U158" i="3"/>
  <c r="F158" i="3"/>
  <c r="Z157" i="3"/>
  <c r="Z156" i="3"/>
  <c r="U156" i="3"/>
  <c r="F156" i="3"/>
  <c r="Z155" i="3"/>
  <c r="U155" i="3"/>
  <c r="F155" i="3"/>
  <c r="Z154" i="3"/>
  <c r="Z153" i="3"/>
  <c r="Z152" i="3"/>
  <c r="U152" i="3"/>
  <c r="F152" i="3"/>
  <c r="Z151" i="3"/>
  <c r="U151" i="3"/>
  <c r="F151" i="3"/>
  <c r="Z150" i="3"/>
  <c r="U150" i="3"/>
  <c r="F150" i="3"/>
  <c r="Z149" i="3"/>
  <c r="U149" i="3"/>
  <c r="F149" i="3"/>
  <c r="Z148" i="3"/>
  <c r="U148" i="3"/>
  <c r="F148" i="3"/>
  <c r="Z147" i="3"/>
  <c r="U147" i="3"/>
  <c r="F147" i="3"/>
  <c r="Z146" i="3"/>
  <c r="U146" i="3"/>
  <c r="F146" i="3"/>
  <c r="Z145" i="3"/>
  <c r="U145" i="3"/>
  <c r="F145" i="3"/>
  <c r="Z144" i="3"/>
  <c r="U144" i="3"/>
  <c r="F144" i="3"/>
  <c r="Z143" i="3"/>
  <c r="Z142" i="3"/>
  <c r="U142" i="3"/>
  <c r="Z141" i="3"/>
  <c r="Z140" i="3"/>
  <c r="U140" i="3"/>
  <c r="F140" i="3"/>
  <c r="Z139" i="3"/>
  <c r="U139" i="3"/>
  <c r="F139" i="3"/>
  <c r="Z138" i="3"/>
  <c r="U138" i="3"/>
  <c r="F138" i="3"/>
  <c r="Z137" i="3"/>
  <c r="Z136" i="3"/>
  <c r="U136" i="3"/>
  <c r="F136" i="3"/>
  <c r="Z135" i="3"/>
  <c r="U135" i="3"/>
  <c r="F135" i="3"/>
  <c r="Z134" i="3"/>
  <c r="U134" i="3"/>
  <c r="F134" i="3"/>
  <c r="Z133" i="3"/>
  <c r="U133" i="3"/>
  <c r="F133" i="3"/>
  <c r="Z132" i="3"/>
  <c r="U132" i="3"/>
  <c r="F132" i="3"/>
  <c r="Z131" i="3"/>
  <c r="U131" i="3"/>
  <c r="F131" i="3"/>
  <c r="Z130" i="3"/>
  <c r="U130" i="3"/>
  <c r="F130" i="3"/>
  <c r="Z129" i="3"/>
  <c r="U129" i="3"/>
  <c r="F129" i="3"/>
  <c r="Z128" i="3"/>
  <c r="U128" i="3"/>
  <c r="F128" i="3"/>
  <c r="Z127" i="3"/>
  <c r="U127" i="3"/>
  <c r="F127" i="3"/>
  <c r="Z126" i="3"/>
  <c r="U126" i="3"/>
  <c r="F126" i="3"/>
  <c r="Z125" i="3"/>
  <c r="U125" i="3"/>
  <c r="F125" i="3"/>
  <c r="Z124" i="3"/>
  <c r="U124" i="3"/>
  <c r="F124" i="3"/>
  <c r="Z123" i="3"/>
  <c r="U123" i="3"/>
  <c r="F123" i="3"/>
  <c r="Z122" i="3"/>
  <c r="Z121" i="3"/>
  <c r="U121" i="3"/>
  <c r="Z120" i="3"/>
  <c r="Z119" i="3"/>
  <c r="Z118" i="3"/>
  <c r="Z117" i="3"/>
  <c r="Z116" i="3"/>
  <c r="U116" i="3"/>
  <c r="Z115" i="3"/>
  <c r="U115" i="3"/>
  <c r="Z114" i="3"/>
  <c r="U114" i="3"/>
  <c r="Z112" i="3"/>
  <c r="Z111" i="3"/>
  <c r="Z110" i="3"/>
  <c r="U110" i="3"/>
  <c r="F110" i="3"/>
  <c r="Z109" i="3"/>
  <c r="U109" i="3"/>
  <c r="F109" i="3"/>
  <c r="Z108" i="3"/>
  <c r="U108" i="3"/>
  <c r="F108" i="3"/>
  <c r="Z107" i="3"/>
  <c r="U107" i="3"/>
  <c r="F107" i="3"/>
  <c r="Z106" i="3"/>
  <c r="U106" i="3"/>
  <c r="F106" i="3"/>
  <c r="Z105" i="3"/>
  <c r="U105" i="3"/>
  <c r="F105" i="3"/>
  <c r="Z104" i="3"/>
  <c r="U104" i="3"/>
  <c r="F104" i="3"/>
  <c r="Z103" i="3"/>
  <c r="Z102" i="3"/>
  <c r="U102" i="3"/>
  <c r="F102" i="3"/>
  <c r="Z101" i="3"/>
  <c r="U101" i="3"/>
  <c r="F101" i="3"/>
  <c r="Z100" i="3"/>
  <c r="U100" i="3"/>
  <c r="F100" i="3"/>
  <c r="Z98" i="3"/>
  <c r="Z97" i="3"/>
  <c r="U97" i="3"/>
  <c r="Z96" i="3"/>
  <c r="U96" i="3"/>
  <c r="Z95" i="3"/>
  <c r="U95" i="3"/>
  <c r="F95" i="3"/>
  <c r="Z94" i="3"/>
  <c r="U94" i="3"/>
  <c r="F94" i="3"/>
  <c r="Z93" i="3"/>
  <c r="U93" i="3"/>
  <c r="F93" i="3"/>
  <c r="Z92" i="3"/>
  <c r="U92" i="3"/>
  <c r="F92" i="3"/>
  <c r="Z90" i="3"/>
  <c r="U90" i="3"/>
  <c r="F90" i="3"/>
  <c r="Z89" i="3"/>
  <c r="U89" i="3"/>
  <c r="F89" i="3"/>
  <c r="Z88" i="3"/>
  <c r="U88" i="3"/>
  <c r="F88" i="3"/>
  <c r="Z87" i="3"/>
  <c r="U87" i="3"/>
  <c r="F87" i="3"/>
  <c r="Z85" i="3"/>
  <c r="Z84" i="3"/>
  <c r="Z83" i="3"/>
  <c r="Z82" i="3"/>
  <c r="Z81" i="3"/>
  <c r="Z80" i="3"/>
  <c r="Z79" i="3"/>
  <c r="Z78" i="3"/>
  <c r="U78" i="3"/>
  <c r="Z77" i="3"/>
  <c r="U77" i="3"/>
  <c r="F77" i="3"/>
  <c r="Z76" i="3"/>
  <c r="U76" i="3"/>
  <c r="F76" i="3"/>
  <c r="Z75" i="3"/>
  <c r="U75" i="3"/>
  <c r="F75" i="3"/>
  <c r="Z74" i="3"/>
  <c r="Z73" i="3"/>
  <c r="U73" i="3"/>
  <c r="F73" i="3"/>
  <c r="Z72" i="3"/>
  <c r="U72" i="3"/>
  <c r="F72" i="3"/>
  <c r="Z71" i="3"/>
  <c r="U71" i="3"/>
  <c r="F71" i="3"/>
  <c r="Z70" i="3"/>
  <c r="U70" i="3"/>
  <c r="F70" i="3"/>
  <c r="Z69" i="3"/>
  <c r="Z68" i="3"/>
  <c r="Z67" i="3"/>
  <c r="Z66" i="3"/>
  <c r="Z65" i="3"/>
  <c r="U65" i="3"/>
  <c r="F65" i="3"/>
  <c r="Z64" i="3"/>
  <c r="U64" i="3"/>
  <c r="F64" i="3"/>
  <c r="Z63" i="3"/>
  <c r="U63" i="3"/>
  <c r="F63" i="3"/>
  <c r="Z62" i="3"/>
  <c r="U62" i="3"/>
  <c r="F62" i="3"/>
  <c r="Z61" i="3"/>
  <c r="U61" i="3"/>
  <c r="F61" i="3"/>
  <c r="Z60" i="3"/>
  <c r="U60" i="3"/>
  <c r="F60" i="3"/>
  <c r="Z59" i="3"/>
  <c r="U59" i="3"/>
  <c r="F59" i="3"/>
  <c r="Z58" i="3"/>
  <c r="U58" i="3"/>
  <c r="F58" i="3"/>
  <c r="Z57" i="3"/>
  <c r="Z56" i="3"/>
  <c r="U56" i="3"/>
  <c r="F56" i="3"/>
  <c r="Z55" i="3"/>
  <c r="U55" i="3"/>
  <c r="F55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U12" i="3"/>
  <c r="F12" i="3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7" i="1"/>
  <c r="Z88" i="1"/>
  <c r="Z89" i="1"/>
  <c r="Z90" i="1"/>
  <c r="Z92" i="1"/>
  <c r="Z93" i="1"/>
  <c r="Z94" i="1"/>
  <c r="Z95" i="1"/>
  <c r="Z96" i="1"/>
  <c r="Z97" i="1"/>
  <c r="Z98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8" i="1"/>
  <c r="Z330" i="1"/>
  <c r="Z331" i="1"/>
  <c r="Z332" i="1"/>
  <c r="Z333" i="1"/>
  <c r="Z334" i="1"/>
  <c r="Z335" i="1"/>
  <c r="Z336" i="1"/>
  <c r="Z337" i="1"/>
  <c r="Z338" i="1"/>
  <c r="Z339" i="1"/>
  <c r="Z341" i="1"/>
  <c r="Z343" i="1"/>
  <c r="Z344" i="1"/>
  <c r="Z345" i="1"/>
  <c r="Z346" i="1"/>
  <c r="Z347" i="1"/>
  <c r="Z349" i="1"/>
  <c r="Z350" i="1"/>
  <c r="Z351" i="1"/>
  <c r="Z352" i="1"/>
  <c r="Z353" i="1"/>
  <c r="Z354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5" i="1"/>
  <c r="Z387" i="1"/>
  <c r="Z388" i="1"/>
  <c r="Z389" i="1"/>
  <c r="Z391" i="1"/>
  <c r="Z392" i="1"/>
  <c r="Z393" i="1"/>
  <c r="Z394" i="1"/>
  <c r="Z395" i="1"/>
  <c r="Z396" i="1"/>
  <c r="Z398" i="1"/>
  <c r="Z399" i="1"/>
  <c r="Z400" i="1"/>
  <c r="Z401" i="1"/>
  <c r="Z402" i="1"/>
  <c r="Z403" i="1"/>
  <c r="Z404" i="1"/>
  <c r="Z406" i="1"/>
  <c r="Z407" i="1"/>
  <c r="Z408" i="1"/>
  <c r="Z409" i="1"/>
  <c r="Z410" i="1"/>
  <c r="Z411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U409" i="1" l="1"/>
  <c r="U408" i="1"/>
  <c r="U407" i="1"/>
  <c r="U406" i="1"/>
  <c r="U385" i="1"/>
  <c r="F385" i="1"/>
  <c r="U353" i="1"/>
  <c r="F353" i="1"/>
  <c r="U352" i="1"/>
  <c r="F352" i="1"/>
  <c r="U351" i="1"/>
  <c r="F351" i="1"/>
  <c r="U350" i="1"/>
  <c r="F350" i="1"/>
  <c r="U349" i="1"/>
  <c r="F349" i="1"/>
  <c r="U347" i="1"/>
  <c r="F347" i="1"/>
  <c r="U346" i="1"/>
  <c r="F346" i="1"/>
  <c r="U345" i="1"/>
  <c r="F345" i="1"/>
  <c r="T343" i="1"/>
  <c r="U343" i="1" s="1"/>
  <c r="F343" i="1"/>
  <c r="U341" i="1"/>
  <c r="F341" i="1"/>
  <c r="U339" i="1"/>
  <c r="U338" i="1"/>
  <c r="U337" i="1"/>
  <c r="U336" i="1"/>
  <c r="U335" i="1"/>
  <c r="U334" i="1"/>
  <c r="U333" i="1"/>
  <c r="U332" i="1"/>
  <c r="U331" i="1"/>
  <c r="F331" i="1"/>
  <c r="U330" i="1"/>
  <c r="F330" i="1"/>
  <c r="U328" i="1"/>
  <c r="U274" i="1"/>
  <c r="U273" i="1"/>
  <c r="U268" i="1"/>
  <c r="U267" i="1"/>
  <c r="U266" i="1"/>
  <c r="U265" i="1"/>
  <c r="F265" i="1"/>
  <c r="U264" i="1"/>
  <c r="F264" i="1"/>
  <c r="U263" i="1"/>
  <c r="F263" i="1"/>
  <c r="U262" i="1"/>
  <c r="F262" i="1"/>
  <c r="U261" i="1"/>
  <c r="F261" i="1"/>
  <c r="U260" i="1"/>
  <c r="F260" i="1"/>
  <c r="U259" i="1"/>
  <c r="F259" i="1"/>
  <c r="U258" i="1"/>
  <c r="F258" i="1"/>
  <c r="U257" i="1"/>
  <c r="F257" i="1"/>
  <c r="U256" i="1"/>
  <c r="F256" i="1"/>
  <c r="U255" i="1"/>
  <c r="F255" i="1"/>
  <c r="U254" i="1"/>
  <c r="F254" i="1"/>
  <c r="U253" i="1"/>
  <c r="F253" i="1"/>
  <c r="U252" i="1"/>
  <c r="F252" i="1"/>
  <c r="U251" i="1"/>
  <c r="F251" i="1"/>
  <c r="U248" i="1"/>
  <c r="F248" i="1"/>
  <c r="U246" i="1"/>
  <c r="F246" i="1"/>
  <c r="U245" i="1"/>
  <c r="F245" i="1"/>
  <c r="U243" i="1"/>
  <c r="U188" i="1"/>
  <c r="U187" i="1"/>
  <c r="U186" i="1"/>
  <c r="U185" i="1"/>
  <c r="U184" i="1"/>
  <c r="U183" i="1"/>
  <c r="F183" i="1"/>
  <c r="U182" i="1"/>
  <c r="F182" i="1"/>
  <c r="U181" i="1"/>
  <c r="F181" i="1"/>
  <c r="U180" i="1"/>
  <c r="F180" i="1"/>
  <c r="U179" i="1"/>
  <c r="F179" i="1"/>
  <c r="U165" i="1"/>
  <c r="F165" i="1"/>
  <c r="U164" i="1"/>
  <c r="F164" i="1"/>
  <c r="U163" i="1"/>
  <c r="F163" i="1"/>
  <c r="U162" i="1"/>
  <c r="F162" i="1"/>
  <c r="U161" i="1"/>
  <c r="F161" i="1"/>
  <c r="U160" i="1"/>
  <c r="F160" i="1"/>
  <c r="U159" i="1"/>
  <c r="F159" i="1"/>
  <c r="U158" i="1"/>
  <c r="F158" i="1"/>
  <c r="U156" i="1"/>
  <c r="F156" i="1"/>
  <c r="U155" i="1"/>
  <c r="F155" i="1"/>
  <c r="U152" i="1"/>
  <c r="F152" i="1"/>
  <c r="U151" i="1"/>
  <c r="F151" i="1"/>
  <c r="U150" i="1"/>
  <c r="F150" i="1"/>
  <c r="U149" i="1"/>
  <c r="F149" i="1"/>
  <c r="U148" i="1"/>
  <c r="F148" i="1"/>
  <c r="U147" i="1"/>
  <c r="F147" i="1"/>
  <c r="U146" i="1"/>
  <c r="F146" i="1"/>
  <c r="U145" i="1"/>
  <c r="F145" i="1"/>
  <c r="U144" i="1"/>
  <c r="F144" i="1"/>
  <c r="U142" i="1"/>
  <c r="U140" i="1"/>
  <c r="F140" i="1"/>
  <c r="U139" i="1"/>
  <c r="F139" i="1"/>
  <c r="U138" i="1"/>
  <c r="F138" i="1"/>
  <c r="U136" i="1"/>
  <c r="F136" i="1"/>
  <c r="U135" i="1"/>
  <c r="F135" i="1"/>
  <c r="U134" i="1"/>
  <c r="F134" i="1"/>
  <c r="U133" i="1"/>
  <c r="F133" i="1"/>
  <c r="U132" i="1"/>
  <c r="F132" i="1"/>
  <c r="U131" i="1"/>
  <c r="F131" i="1"/>
  <c r="U130" i="1"/>
  <c r="F130" i="1"/>
  <c r="U129" i="1"/>
  <c r="F129" i="1"/>
  <c r="U128" i="1"/>
  <c r="F128" i="1"/>
  <c r="U127" i="1"/>
  <c r="F127" i="1"/>
  <c r="U126" i="1"/>
  <c r="F126" i="1"/>
  <c r="U125" i="1"/>
  <c r="F125" i="1"/>
  <c r="U124" i="1"/>
  <c r="F124" i="1"/>
  <c r="U123" i="1"/>
  <c r="F123" i="1"/>
  <c r="U121" i="1"/>
  <c r="U116" i="1"/>
  <c r="U115" i="1"/>
  <c r="U114" i="1"/>
  <c r="U110" i="1"/>
  <c r="F110" i="1"/>
  <c r="U109" i="1"/>
  <c r="F109" i="1"/>
  <c r="U108" i="1"/>
  <c r="F108" i="1"/>
  <c r="U107" i="1"/>
  <c r="F107" i="1"/>
  <c r="U106" i="1"/>
  <c r="F106" i="1"/>
  <c r="U105" i="1"/>
  <c r="F105" i="1"/>
  <c r="U104" i="1"/>
  <c r="F104" i="1"/>
  <c r="U102" i="1"/>
  <c r="F102" i="1"/>
  <c r="U101" i="1"/>
  <c r="F101" i="1"/>
  <c r="U100" i="1"/>
  <c r="F100" i="1"/>
  <c r="U97" i="1"/>
  <c r="U96" i="1"/>
  <c r="U95" i="1"/>
  <c r="F95" i="1"/>
  <c r="U94" i="1"/>
  <c r="F94" i="1"/>
  <c r="U93" i="1"/>
  <c r="F93" i="1"/>
  <c r="U92" i="1"/>
  <c r="F92" i="1"/>
  <c r="U90" i="1"/>
  <c r="F90" i="1"/>
  <c r="U89" i="1"/>
  <c r="F89" i="1"/>
  <c r="U88" i="1"/>
  <c r="F88" i="1"/>
  <c r="U87" i="1"/>
  <c r="F87" i="1"/>
  <c r="U78" i="1"/>
  <c r="U77" i="1"/>
  <c r="F77" i="1"/>
  <c r="U76" i="1"/>
  <c r="F76" i="1"/>
  <c r="U75" i="1"/>
  <c r="F75" i="1"/>
  <c r="U73" i="1"/>
  <c r="F73" i="1"/>
  <c r="U72" i="1"/>
  <c r="F72" i="1"/>
  <c r="U71" i="1"/>
  <c r="F71" i="1"/>
  <c r="U70" i="1"/>
  <c r="F70" i="1"/>
  <c r="U65" i="1"/>
  <c r="F65" i="1"/>
  <c r="U64" i="1"/>
  <c r="F64" i="1"/>
  <c r="U63" i="1"/>
  <c r="F63" i="1"/>
  <c r="U62" i="1"/>
  <c r="F62" i="1"/>
  <c r="U61" i="1"/>
  <c r="F61" i="1"/>
  <c r="U60" i="1"/>
  <c r="F60" i="1"/>
  <c r="U59" i="1"/>
  <c r="F59" i="1"/>
  <c r="U58" i="1"/>
  <c r="F58" i="1"/>
  <c r="U56" i="1"/>
  <c r="F56" i="1"/>
  <c r="U55" i="1"/>
  <c r="F55" i="1"/>
  <c r="U12" i="1"/>
  <c r="F12" i="1"/>
</calcChain>
</file>

<file path=xl/sharedStrings.xml><?xml version="1.0" encoding="utf-8"?>
<sst xmlns="http://schemas.openxmlformats.org/spreadsheetml/2006/main" count="3180" uniqueCount="1128">
  <si>
    <t>ПРЕЙСКУРАНТ</t>
  </si>
  <si>
    <t xml:space="preserve">        на платные медицинские услуги, оказываемые физическим и юридическим лицам</t>
  </si>
  <si>
    <t>Бюджетным Учреждением Здравоохранения  Республики Алтай</t>
  </si>
  <si>
    <t>" Республиканская больница"</t>
  </si>
  <si>
    <t>Код услуги</t>
  </si>
  <si>
    <t>№          п/п</t>
  </si>
  <si>
    <t>Наименование медицинских услуг, учреждений и структурных подразделений</t>
  </si>
  <si>
    <t>Единица измерения</t>
  </si>
  <si>
    <t>Цена      руб.</t>
  </si>
  <si>
    <t>Цена           руб.</t>
  </si>
  <si>
    <t>детская</t>
  </si>
  <si>
    <t>псих</t>
  </si>
  <si>
    <t>туб</t>
  </si>
  <si>
    <t>рквд</t>
  </si>
  <si>
    <t>род</t>
  </si>
  <si>
    <t>рвфд</t>
  </si>
  <si>
    <t>рэд</t>
  </si>
  <si>
    <t>спид</t>
  </si>
  <si>
    <t xml:space="preserve"> Цена, руб.</t>
  </si>
  <si>
    <t>1.</t>
  </si>
  <si>
    <t xml:space="preserve">Медицинские услуги оказываемые врачами-специалистами                         </t>
  </si>
  <si>
    <t>В01.001.001</t>
  </si>
  <si>
    <t>1.1.</t>
  </si>
  <si>
    <t xml:space="preserve">Прием (осмотр, консультация) врача-акушера-гинеколога первичный </t>
  </si>
  <si>
    <t>1 посещение</t>
  </si>
  <si>
    <t>В01.001.002</t>
  </si>
  <si>
    <t>1.2.</t>
  </si>
  <si>
    <t>Прием (осмотр, консультация) врача-акушера-гинеколога повторный</t>
  </si>
  <si>
    <t>В01.047.001</t>
  </si>
  <si>
    <t>1.4.</t>
  </si>
  <si>
    <t>Прием (осмотр, консультация) врача-терапевта первичный</t>
  </si>
  <si>
    <t>1посещение</t>
  </si>
  <si>
    <t>В01.047.002</t>
  </si>
  <si>
    <t>1.5.</t>
  </si>
  <si>
    <t>Прием (осмотр, консультация) врача-терапевта повторный</t>
  </si>
  <si>
    <t>В01.014.001</t>
  </si>
  <si>
    <t xml:space="preserve">Прием (осмотр, консультация) врача-инфекциониста первичный </t>
  </si>
  <si>
    <t>В01.014.002</t>
  </si>
  <si>
    <t>1.6.</t>
  </si>
  <si>
    <t>Прием (осмотр, консультация) врача-инфекциониста повторный</t>
  </si>
  <si>
    <t>В01.015.001</t>
  </si>
  <si>
    <t>1.7.</t>
  </si>
  <si>
    <t xml:space="preserve">Прием (осмотр, консультация) врача-кардиолога первичный </t>
  </si>
  <si>
    <t>В01.015.002</t>
  </si>
  <si>
    <t>1.8.</t>
  </si>
  <si>
    <t>Прием (осмотр, консультация) врача-кардиолога повторный</t>
  </si>
  <si>
    <t>В01.023.001</t>
  </si>
  <si>
    <t>1.9.</t>
  </si>
  <si>
    <t xml:space="preserve">Прием (осмотр, консультация) врача-невролога первичный  </t>
  </si>
  <si>
    <t>В01.023.002</t>
  </si>
  <si>
    <t>1.10.</t>
  </si>
  <si>
    <t>Прием (осмотр, консультация) врача-невролога повторный</t>
  </si>
  <si>
    <t>В01.028.001</t>
  </si>
  <si>
    <t>1.11.</t>
  </si>
  <si>
    <t xml:space="preserve">Прием (осмотр, консультация) врача-отолоринголога первичный </t>
  </si>
  <si>
    <t>В01.028.002</t>
  </si>
  <si>
    <t>1.12.</t>
  </si>
  <si>
    <t>Прием (осмотр, консультация) врача-отолоринголога повторный</t>
  </si>
  <si>
    <t>В01.029.001</t>
  </si>
  <si>
    <t>1.13.</t>
  </si>
  <si>
    <t xml:space="preserve">Прием (осмотр, консультация) врача-офтальмолога первичный </t>
  </si>
  <si>
    <t>В01.029.002</t>
  </si>
  <si>
    <t>1.14.</t>
  </si>
  <si>
    <t>Прием (осмотр, консультация) врача-офтальмолога повторный</t>
  </si>
  <si>
    <t>В01.057.001</t>
  </si>
  <si>
    <t>1.15.</t>
  </si>
  <si>
    <t xml:space="preserve">Прием (осмотр, консультация) врача-хирурга первичный </t>
  </si>
  <si>
    <t>В01.057.002</t>
  </si>
  <si>
    <t>1.16.</t>
  </si>
  <si>
    <t>Прием (осмотр, консультация) врача-хирурга повторный</t>
  </si>
  <si>
    <t>В01.053.001</t>
  </si>
  <si>
    <t>1.17.</t>
  </si>
  <si>
    <t xml:space="preserve">Прием (осмотр, консультация) врача-уролога первичный </t>
  </si>
  <si>
    <t>В01.053.002</t>
  </si>
  <si>
    <t>1.18.</t>
  </si>
  <si>
    <t>Прием (осмотр, консультация) врача-уролога повторный</t>
  </si>
  <si>
    <t>В01.027.001</t>
  </si>
  <si>
    <t>1.19.</t>
  </si>
  <si>
    <t xml:space="preserve">Прием (осмотр, консультация) врача-онколога первичный </t>
  </si>
  <si>
    <t>В01.027.002</t>
  </si>
  <si>
    <t>1.20.</t>
  </si>
  <si>
    <t>Прием (осмотр, консультация) врача-онколога повторный</t>
  </si>
  <si>
    <t>В01.058.001</t>
  </si>
  <si>
    <t>1.21.</t>
  </si>
  <si>
    <t xml:space="preserve">Прием (осмотр, консультация) врача-энокринолога первичный  </t>
  </si>
  <si>
    <t>В01.058.002</t>
  </si>
  <si>
    <t>1.22.</t>
  </si>
  <si>
    <t>Прием (осмотр, консультация) врача-энокринолога повторный</t>
  </si>
  <si>
    <t>В01.064.001</t>
  </si>
  <si>
    <t>1.23.</t>
  </si>
  <si>
    <t>Прием (осмотр, консультация) стоматолога профилактический</t>
  </si>
  <si>
    <t>В01.024.001</t>
  </si>
  <si>
    <t>1.24.</t>
  </si>
  <si>
    <t>Прием (осмотр, консультация) врача-нейрохирурга первичный</t>
  </si>
  <si>
    <t>В01.024.002</t>
  </si>
  <si>
    <t>1.25.</t>
  </si>
  <si>
    <t>Прием (осмотр, консультация) врача-нейрохирурга повторный</t>
  </si>
  <si>
    <t>В01.037.001</t>
  </si>
  <si>
    <t>1.26.</t>
  </si>
  <si>
    <t>Прием (осмотр, консультация) врача-пульмонолога первичный</t>
  </si>
  <si>
    <t>В01.037.002</t>
  </si>
  <si>
    <t>1.27.</t>
  </si>
  <si>
    <t>Прием (осмотр, консультация) врача-пульмонолога повторный</t>
  </si>
  <si>
    <t>В01.050.001</t>
  </si>
  <si>
    <t>1.28.</t>
  </si>
  <si>
    <t>Прием (осмотр, консультация) врача-травматолога первичный</t>
  </si>
  <si>
    <t>В01.050.002</t>
  </si>
  <si>
    <t>1.29.</t>
  </si>
  <si>
    <t>Прием (осмотр, консультация) врача-травматолога повторный</t>
  </si>
  <si>
    <t>В01.040.001</t>
  </si>
  <si>
    <t>1.30.</t>
  </si>
  <si>
    <t>Прием (осмотр, консультация) врача-ревматолог первичный</t>
  </si>
  <si>
    <t>В01.040.002</t>
  </si>
  <si>
    <t>1.31.</t>
  </si>
  <si>
    <t xml:space="preserve">Прием (осмотр, консультация) врача-ревматолога повторный </t>
  </si>
  <si>
    <t>В01.004.001</t>
  </si>
  <si>
    <t>1.32.</t>
  </si>
  <si>
    <t>Прием (осмотр, консультация) врача-гастроэнтеролога первичный</t>
  </si>
  <si>
    <t>В01.004.002</t>
  </si>
  <si>
    <t>1.33.</t>
  </si>
  <si>
    <t>Прием (осмотр, консультация) врача-гастроэнтеролога повторный</t>
  </si>
  <si>
    <t>В01.005.001</t>
  </si>
  <si>
    <t>1.34.</t>
  </si>
  <si>
    <t>Прием (осмотр, консультация) врача-гематолога первичный</t>
  </si>
  <si>
    <t>В01.005.002</t>
  </si>
  <si>
    <t>1.35.</t>
  </si>
  <si>
    <t>Прием (осмотр, консультация) врача-гематолога повторный</t>
  </si>
  <si>
    <t>В01.053.003</t>
  </si>
  <si>
    <t>1.36.</t>
  </si>
  <si>
    <t>Прием (осмотр, консультация) детского врача-уролога андролога первичный</t>
  </si>
  <si>
    <t>В01.053.004</t>
  </si>
  <si>
    <t>1.37.</t>
  </si>
  <si>
    <t>Прием (осмотр, консультация) детского врача-уролога андролога повторный</t>
  </si>
  <si>
    <t>В01.031.001</t>
  </si>
  <si>
    <t>1.38.</t>
  </si>
  <si>
    <t>Прием (осмотр, консультация) врача-педиатра  первичный</t>
  </si>
  <si>
    <t>В01.031.002</t>
  </si>
  <si>
    <t>1.39.</t>
  </si>
  <si>
    <t>Прием (осмотр, консультация) врача-педиатра  повторный</t>
  </si>
  <si>
    <t>В01.009.001</t>
  </si>
  <si>
    <t>1.40.</t>
  </si>
  <si>
    <t>Прием (осмотр, консультация) врача-детского онколога первичный</t>
  </si>
  <si>
    <t>1.41.</t>
  </si>
  <si>
    <t>Прием (осмотр, консультация) врача-детского онколога повторный</t>
  </si>
  <si>
    <t>А08.31.004</t>
  </si>
  <si>
    <t>1.42.</t>
  </si>
  <si>
    <t>Консультативное исследование готовых гистологических, цитологических препаратов</t>
  </si>
  <si>
    <t xml:space="preserve">1 исследование </t>
  </si>
  <si>
    <t>Медицинский осмотр специалистами с профилактической целью:</t>
  </si>
  <si>
    <t>В01.033.001</t>
  </si>
  <si>
    <t>1.43.</t>
  </si>
  <si>
    <t xml:space="preserve">         Профпатолог</t>
  </si>
  <si>
    <t>1.44.</t>
  </si>
  <si>
    <t xml:space="preserve">         Терапевт</t>
  </si>
  <si>
    <t>1.45.</t>
  </si>
  <si>
    <t xml:space="preserve">         Инфекционист</t>
  </si>
  <si>
    <t>1.46.</t>
  </si>
  <si>
    <t xml:space="preserve">         Кардиолог</t>
  </si>
  <si>
    <t>1.47.</t>
  </si>
  <si>
    <t xml:space="preserve">         Невролог</t>
  </si>
  <si>
    <t>1.48.</t>
  </si>
  <si>
    <t xml:space="preserve">         Отоларинголог</t>
  </si>
  <si>
    <t>1.49.</t>
  </si>
  <si>
    <t xml:space="preserve">         Офтальмолог</t>
  </si>
  <si>
    <t>1.50.</t>
  </si>
  <si>
    <t xml:space="preserve">         Хирург</t>
  </si>
  <si>
    <t>1.51.</t>
  </si>
  <si>
    <t xml:space="preserve">         Гинеколог </t>
  </si>
  <si>
    <t>1.52.</t>
  </si>
  <si>
    <t xml:space="preserve">         Уролог</t>
  </si>
  <si>
    <t>1.53.</t>
  </si>
  <si>
    <t xml:space="preserve">         Онколог</t>
  </si>
  <si>
    <t>1.54.</t>
  </si>
  <si>
    <t xml:space="preserve">         Эндокринолог</t>
  </si>
  <si>
    <t>1.55.</t>
  </si>
  <si>
    <t xml:space="preserve">        Осмотр стоматолога профилактический</t>
  </si>
  <si>
    <t>1.56.</t>
  </si>
  <si>
    <t>Оформление медицинской книжки</t>
  </si>
  <si>
    <t>В01.044.002</t>
  </si>
  <si>
    <t>1.57.</t>
  </si>
  <si>
    <t>Предрейсовый, послерейсовый осмотр водителей</t>
  </si>
  <si>
    <t>1.58.</t>
  </si>
  <si>
    <t>Госпитализация больного на койку терапевтического профиля</t>
  </si>
  <si>
    <t>1 койко-день</t>
  </si>
  <si>
    <t>1.59.</t>
  </si>
  <si>
    <t>Госпитализация больного на койку хирургического профиля</t>
  </si>
  <si>
    <t>1.60.</t>
  </si>
  <si>
    <t>Госпитализация больного на койку дневного стационара (терапевтического профиля)</t>
  </si>
  <si>
    <t>1.61.</t>
  </si>
  <si>
    <t>Госпитализация больного на койку дневного стационаре (хирургического профиля)</t>
  </si>
  <si>
    <t>1.62.</t>
  </si>
  <si>
    <t>Госпитализация больного на койку дневного стационара терапевтического профиля  (ЛДО)</t>
  </si>
  <si>
    <t>Обслуживание больного в палате 1-го медико-санитарного уровня</t>
  </si>
  <si>
    <t>Обслуживание больного в палате 2-го медико-санитарного уровня</t>
  </si>
  <si>
    <t xml:space="preserve">Иглорефлексотерапия </t>
  </si>
  <si>
    <t>1 сеанс</t>
  </si>
  <si>
    <t>Автоклавирование медицинского бикса, крафтпакета</t>
  </si>
  <si>
    <t>1 единица</t>
  </si>
  <si>
    <t>А 16.21.013</t>
  </si>
  <si>
    <t>Циркумцизио (обрезание) оказываемое врачом-хирургом</t>
  </si>
  <si>
    <t>1 процедура</t>
  </si>
  <si>
    <t>В01.002.001</t>
  </si>
  <si>
    <t>Прием (осмотр, консультация) врача аллерголога-иммунолога  (первичный)</t>
  </si>
  <si>
    <t>В01.002.002</t>
  </si>
  <si>
    <t>Прием (осмотр, консультация) врача аллерголога-иммунолога  (повторный)</t>
  </si>
  <si>
    <t>А12.06.006</t>
  </si>
  <si>
    <t>Накожные исследования реакций на аллергены. Комплекс исследований для выявления аллергена.</t>
  </si>
  <si>
    <t>А12.16.005</t>
  </si>
  <si>
    <t>Подкожное введение лекарственных препаратов</t>
  </si>
  <si>
    <t>1 курс</t>
  </si>
  <si>
    <t>Выписка справки по форме (086-у) дубликат</t>
  </si>
  <si>
    <t>1 услуга</t>
  </si>
  <si>
    <t>1.63.</t>
  </si>
  <si>
    <t>Пункция кефалогематомы</t>
  </si>
  <si>
    <t xml:space="preserve">1 процедура </t>
  </si>
  <si>
    <t>2.</t>
  </si>
  <si>
    <r>
      <t xml:space="preserve">                                 </t>
    </r>
    <r>
      <rPr>
        <b/>
        <sz val="10"/>
        <rFont val="Times New Roman"/>
        <family val="1"/>
      </rPr>
      <t>Эндоскопическое отделение</t>
    </r>
  </si>
  <si>
    <t>А03.09.001</t>
  </si>
  <si>
    <t>2.1.</t>
  </si>
  <si>
    <t>Фибробронхоскопия</t>
  </si>
  <si>
    <t>А.03.16.001</t>
  </si>
  <si>
    <t>2.2.</t>
  </si>
  <si>
    <t>Эзофагогастродуоденофиброскопия</t>
  </si>
  <si>
    <t>А.03.18.001</t>
  </si>
  <si>
    <t>2.3.</t>
  </si>
  <si>
    <t>Ректосигмоидоколоноскопия</t>
  </si>
  <si>
    <t>А.03.19.004</t>
  </si>
  <si>
    <t>2.4.</t>
  </si>
  <si>
    <t>Ректосигмоидоскопия</t>
  </si>
  <si>
    <t>3.</t>
  </si>
  <si>
    <t>Патологоанатомическое отделение</t>
  </si>
  <si>
    <t>3.1.</t>
  </si>
  <si>
    <t>Вскрытие с гистологическим исследованием (от 15 лет и старше)</t>
  </si>
  <si>
    <t>1 исследование</t>
  </si>
  <si>
    <t>3.2.</t>
  </si>
  <si>
    <t>Вскрытие с гистологическим исследованием (дети до 15 лет)</t>
  </si>
  <si>
    <t>А08.01.002</t>
  </si>
  <si>
    <t>3.3.</t>
  </si>
  <si>
    <t xml:space="preserve">Цитологическое исследование </t>
  </si>
  <si>
    <t>А08.01.001</t>
  </si>
  <si>
    <t>3.4.</t>
  </si>
  <si>
    <t>Гистологический анализ (биопсия)</t>
  </si>
  <si>
    <t>3.5.</t>
  </si>
  <si>
    <t>Бальзамация трупа</t>
  </si>
  <si>
    <t>3.6.</t>
  </si>
  <si>
    <t>Одевание трупа</t>
  </si>
  <si>
    <t>3.7.</t>
  </si>
  <si>
    <t>Антропометрия</t>
  </si>
  <si>
    <t>4.</t>
  </si>
  <si>
    <t xml:space="preserve">Отделение функциональной диагностики </t>
  </si>
  <si>
    <t>А12.10.005</t>
  </si>
  <si>
    <t>4.1.</t>
  </si>
  <si>
    <t>Велоэргометрия</t>
  </si>
  <si>
    <t>4.2.</t>
  </si>
  <si>
    <t>Спирография</t>
  </si>
  <si>
    <t>4.3.</t>
  </si>
  <si>
    <t>Спирография с физической нагрузкой</t>
  </si>
  <si>
    <t>А02.12.002.001</t>
  </si>
  <si>
    <t>4.4.</t>
  </si>
  <si>
    <t>Суточное мониторирование  ЭКГ</t>
  </si>
  <si>
    <t>4.6.</t>
  </si>
  <si>
    <t>Суточное мониторирование АД</t>
  </si>
  <si>
    <t>4.7.</t>
  </si>
  <si>
    <t>Суточное мониторирование ЭКГ+АД</t>
  </si>
  <si>
    <t>А12.10.001</t>
  </si>
  <si>
    <t>4.8.</t>
  </si>
  <si>
    <t>Электрокардиография</t>
  </si>
  <si>
    <t>А05.10.006</t>
  </si>
  <si>
    <t>4.9.</t>
  </si>
  <si>
    <t>Электрокардиограмма с нагрузкой</t>
  </si>
  <si>
    <t>А05.23.001</t>
  </si>
  <si>
    <t>4.10.</t>
  </si>
  <si>
    <t xml:space="preserve">Электроэнцефалограмма </t>
  </si>
  <si>
    <t>А05.23.002</t>
  </si>
  <si>
    <t>4.11.</t>
  </si>
  <si>
    <t xml:space="preserve">Реоэнцефалограмма </t>
  </si>
  <si>
    <t>4.12.</t>
  </si>
  <si>
    <t>Реоэнцефалограмма с пробами</t>
  </si>
  <si>
    <t>4.13.</t>
  </si>
  <si>
    <t>Спирография с бронхолитической пробой</t>
  </si>
  <si>
    <t>4.14.</t>
  </si>
  <si>
    <t>Спирография экспресс-анализатором</t>
  </si>
  <si>
    <t>5.</t>
  </si>
  <si>
    <t xml:space="preserve">Клинико-диагностическая лаборатория </t>
  </si>
  <si>
    <t>А11.05.001</t>
  </si>
  <si>
    <t>5.1.</t>
  </si>
  <si>
    <t>Забор крови (из пальца)</t>
  </si>
  <si>
    <t>А11.12.009</t>
  </si>
  <si>
    <t>5.2.</t>
  </si>
  <si>
    <t>Забор крови (из вены)</t>
  </si>
  <si>
    <t>А.12.05.005     А.12.05.006</t>
  </si>
  <si>
    <t>5.3.</t>
  </si>
  <si>
    <t>Определение группы крови и резус-фактора</t>
  </si>
  <si>
    <t>А.26.01.001</t>
  </si>
  <si>
    <t>5.4.</t>
  </si>
  <si>
    <t>Серологическое исследование на брюшной тиф (Бактериологическое исследование крови на тифопаразитарную группу микроорганизмов (Выделенные штаммы микроорганизмов))</t>
  </si>
  <si>
    <t>5.5.</t>
  </si>
  <si>
    <t>Исследование на возбудителей дифтерии (Бактериологическое исследование на слизи и пленок с миндалин на палочку дифтерии)</t>
  </si>
  <si>
    <t>5.6.</t>
  </si>
  <si>
    <t>Исследование на носительство возбудителей кишечных инфекций (Бактериологическое исследование на возбудителей дизентерии)</t>
  </si>
  <si>
    <t>А.26.08.005</t>
  </si>
  <si>
    <t>5.7.</t>
  </si>
  <si>
    <t>Мазок из зева и носа на наличие патогенного стафилакока (Бактериологическое исследование гнойного отделяемого(стафилакоковая инфекция))</t>
  </si>
  <si>
    <t>А.09.30.010</t>
  </si>
  <si>
    <t>5.8.</t>
  </si>
  <si>
    <t>Протромбиновое отношение, МНО</t>
  </si>
  <si>
    <t>А.09.05.050</t>
  </si>
  <si>
    <t>5.9.</t>
  </si>
  <si>
    <t>Определение фибриногена</t>
  </si>
  <si>
    <t>А.09.05.023</t>
  </si>
  <si>
    <t>5.10.</t>
  </si>
  <si>
    <t>Глюкоза</t>
  </si>
  <si>
    <t>А.09.28.027</t>
  </si>
  <si>
    <t>5.11.</t>
  </si>
  <si>
    <t>Альфа-амилаза</t>
  </si>
  <si>
    <t>А.09.05.017</t>
  </si>
  <si>
    <t>5.12.</t>
  </si>
  <si>
    <t>Мочевина</t>
  </si>
  <si>
    <t>А.09.05.043</t>
  </si>
  <si>
    <t>5.13.</t>
  </si>
  <si>
    <t>Креатинкиназа</t>
  </si>
  <si>
    <t>А.09.05.044</t>
  </si>
  <si>
    <t>5.14.</t>
  </si>
  <si>
    <t>Гаммаглютамилтрансфераза</t>
  </si>
  <si>
    <t>А.09.05.039</t>
  </si>
  <si>
    <t>5.15.</t>
  </si>
  <si>
    <t>Лактатдегидрогеназа</t>
  </si>
  <si>
    <t>А.09.05.041</t>
  </si>
  <si>
    <t>5.16.</t>
  </si>
  <si>
    <t xml:space="preserve">Аспартатаминтрансфераза </t>
  </si>
  <si>
    <t>А.09.05.042</t>
  </si>
  <si>
    <t>5.17.</t>
  </si>
  <si>
    <t>Аланинаминатрансфераза</t>
  </si>
  <si>
    <t>А.09.05.026</t>
  </si>
  <si>
    <t>5.18.</t>
  </si>
  <si>
    <t>Холестерин</t>
  </si>
  <si>
    <t>А.09.05.032</t>
  </si>
  <si>
    <t>5.19.</t>
  </si>
  <si>
    <t>Кальций</t>
  </si>
  <si>
    <t>А.09.05.007</t>
  </si>
  <si>
    <t>5.20.</t>
  </si>
  <si>
    <t>Уровень железа в сыворотки крови</t>
  </si>
  <si>
    <t>А.09.05.018</t>
  </si>
  <si>
    <t>5.21.</t>
  </si>
  <si>
    <t>Мочевая кислота</t>
  </si>
  <si>
    <t>А09.05.010</t>
  </si>
  <si>
    <t>5.22.</t>
  </si>
  <si>
    <t>Общий белок</t>
  </si>
  <si>
    <t>А.09.05.020</t>
  </si>
  <si>
    <t>5.23.</t>
  </si>
  <si>
    <t>Креатинин</t>
  </si>
  <si>
    <t>А.09.05.021</t>
  </si>
  <si>
    <t>5.24.</t>
  </si>
  <si>
    <t>Общий билирубин</t>
  </si>
  <si>
    <t>А.09.05.022</t>
  </si>
  <si>
    <t>5.25.</t>
  </si>
  <si>
    <t>Прямой билирубин</t>
  </si>
  <si>
    <t>А.09.05.033</t>
  </si>
  <si>
    <t>5.26.</t>
  </si>
  <si>
    <t>Фосфор</t>
  </si>
  <si>
    <t>А.09.05.046</t>
  </si>
  <si>
    <t>5.27.</t>
  </si>
  <si>
    <t>Щелочная фосфотаза</t>
  </si>
  <si>
    <t>А.09.05.011</t>
  </si>
  <si>
    <t>5.28.</t>
  </si>
  <si>
    <t>Альбумин</t>
  </si>
  <si>
    <t>А09.05.004      А09.05.028</t>
  </si>
  <si>
    <t>5.29.</t>
  </si>
  <si>
    <t xml:space="preserve">ВЛВП (бетта-липопротеиды высокой и низкой плотности) </t>
  </si>
  <si>
    <t>А.09.05.025</t>
  </si>
  <si>
    <t>5.30.</t>
  </si>
  <si>
    <t>Определение триглицеридов</t>
  </si>
  <si>
    <t>А.09.05.030     А.09.05.031</t>
  </si>
  <si>
    <t>5.31.</t>
  </si>
  <si>
    <t>Калий, натрий</t>
  </si>
  <si>
    <t>А.12.06.015</t>
  </si>
  <si>
    <t>5.32.</t>
  </si>
  <si>
    <t>Антистрептолизин</t>
  </si>
  <si>
    <t>А.12.06.019</t>
  </si>
  <si>
    <t>5.33.</t>
  </si>
  <si>
    <t>Ревмофактор</t>
  </si>
  <si>
    <t>А.09.05.009</t>
  </si>
  <si>
    <t>5.34.</t>
  </si>
  <si>
    <t>С-реактивный белок</t>
  </si>
  <si>
    <t>А12.06.016</t>
  </si>
  <si>
    <t>5.35.</t>
  </si>
  <si>
    <t>Сифилис экспресс метод</t>
  </si>
  <si>
    <t>В03.016.002</t>
  </si>
  <si>
    <t>5.36.</t>
  </si>
  <si>
    <t>Общий анализ крови ( 22 параметра)</t>
  </si>
  <si>
    <t>А12.05.015</t>
  </si>
  <si>
    <t>5.37.</t>
  </si>
  <si>
    <t xml:space="preserve">Длительность кровотечения </t>
  </si>
  <si>
    <t>А12.05.014</t>
  </si>
  <si>
    <t>5.38.</t>
  </si>
  <si>
    <t>Свертываемость крови</t>
  </si>
  <si>
    <t>А12.05.123</t>
  </si>
  <si>
    <t>5.39.</t>
  </si>
  <si>
    <t>Ретикулоциты</t>
  </si>
  <si>
    <t>А12.06.003</t>
  </si>
  <si>
    <t>5.40.</t>
  </si>
  <si>
    <t>Обнаружение клеток системной красной волчанки (LE-клетки)</t>
  </si>
  <si>
    <t>А26.05.009</t>
  </si>
  <si>
    <t>5.41.</t>
  </si>
  <si>
    <t>Анализ крови на малярию</t>
  </si>
  <si>
    <t>А09.05.023</t>
  </si>
  <si>
    <t>5.42.</t>
  </si>
  <si>
    <t>Экспресс-анализ сахара в крови</t>
  </si>
  <si>
    <t>1 определение</t>
  </si>
  <si>
    <t>А09.05.065</t>
  </si>
  <si>
    <t>5.43.</t>
  </si>
  <si>
    <t>Анализ  крови на тиреотропный гормон (ТТГ)</t>
  </si>
  <si>
    <t>А.09.05.063</t>
  </si>
  <si>
    <t>5.44.</t>
  </si>
  <si>
    <t>Анализ крови на Т4 свободный гормон</t>
  </si>
  <si>
    <t>А.09.05.087</t>
  </si>
  <si>
    <t>5.45.</t>
  </si>
  <si>
    <t>Анализ крови на пролактин (PRL)</t>
  </si>
  <si>
    <t>А.09.05.078</t>
  </si>
  <si>
    <t>5.46.</t>
  </si>
  <si>
    <t>Анализ крови на тестостерон</t>
  </si>
  <si>
    <t>А.09.05.136</t>
  </si>
  <si>
    <t>5.47.</t>
  </si>
  <si>
    <t>Анализ крови на кортизол</t>
  </si>
  <si>
    <t>А.09.05.132</t>
  </si>
  <si>
    <t>5.48.</t>
  </si>
  <si>
    <t>Анализ крови на фолликулостимулирующий гормон (ФСГ)</t>
  </si>
  <si>
    <t>А.09.05.131</t>
  </si>
  <si>
    <t>5.49.</t>
  </si>
  <si>
    <t>Анализ крови на лютеинизирующий гормон (ЛГ)</t>
  </si>
  <si>
    <t>А09.05.069</t>
  </si>
  <si>
    <t>5.50.</t>
  </si>
  <si>
    <t>Анализ крови на альдостерон</t>
  </si>
  <si>
    <t>А.09.05.154</t>
  </si>
  <si>
    <t>5.51.</t>
  </si>
  <si>
    <t>Анализ крови на гормон эстрадиол</t>
  </si>
  <si>
    <t>А09.05.058</t>
  </si>
  <si>
    <t>5.52.</t>
  </si>
  <si>
    <t>Анализ крови на паратиреоидный гормон</t>
  </si>
  <si>
    <t>А09.05.117</t>
  </si>
  <si>
    <t>5.53.</t>
  </si>
  <si>
    <t>Анализ крови на антитела к тиреоглобулину</t>
  </si>
  <si>
    <t>А09.05.066</t>
  </si>
  <si>
    <t>5.54.</t>
  </si>
  <si>
    <t>Анализ крови на соматотропный гормон (СТГ)</t>
  </si>
  <si>
    <t>А.09.05.060</t>
  </si>
  <si>
    <t>5.55.</t>
  </si>
  <si>
    <t>Анализ крови на Т3 свободный гормон</t>
  </si>
  <si>
    <t>А.12.06.045</t>
  </si>
  <si>
    <t>5.56.</t>
  </si>
  <si>
    <t>Анализ крови на антитела к тиреопероксидазе</t>
  </si>
  <si>
    <t>А12.06.052</t>
  </si>
  <si>
    <t>5.57.</t>
  </si>
  <si>
    <t>Анализ крови на антитела к циклическому цитруллиновому пептиду (АЦЦП)</t>
  </si>
  <si>
    <t>А.09.05.056</t>
  </si>
  <si>
    <t>5.58.</t>
  </si>
  <si>
    <t>Анализ крови на С-пептид</t>
  </si>
  <si>
    <t>А26.06.121</t>
  </si>
  <si>
    <t>5.59.</t>
  </si>
  <si>
    <t>Определение антител к аскаридам в сыворотке крови</t>
  </si>
  <si>
    <t>А09.05.083</t>
  </si>
  <si>
    <t>5.60.</t>
  </si>
  <si>
    <t xml:space="preserve">Анализ крови на гликолизированный гемоглобин </t>
  </si>
  <si>
    <t>5.61.</t>
  </si>
  <si>
    <t>Анализ глюкозы из капиллярной крови</t>
  </si>
  <si>
    <t>А.09.05.076</t>
  </si>
  <si>
    <t>5.62.</t>
  </si>
  <si>
    <t>Анализ крови на ферритин</t>
  </si>
  <si>
    <t>А09.05.051.001</t>
  </si>
  <si>
    <t>5.63.</t>
  </si>
  <si>
    <t>Анализ крови на Д-Димеры</t>
  </si>
  <si>
    <t>А12.05.018</t>
  </si>
  <si>
    <t>5.64.</t>
  </si>
  <si>
    <t>Анализ крови на волчаночный коагулянт</t>
  </si>
  <si>
    <t>А12.05.028</t>
  </si>
  <si>
    <t>5.65.</t>
  </si>
  <si>
    <t>Анализ крови на активированное частичное тромбиновое время</t>
  </si>
  <si>
    <t>В03.016.006</t>
  </si>
  <si>
    <t>5.66.</t>
  </si>
  <si>
    <t xml:space="preserve">Общий анализ мочи </t>
  </si>
  <si>
    <t>В03.016.015</t>
  </si>
  <si>
    <t>5.67.</t>
  </si>
  <si>
    <t>Проба Зимницкого</t>
  </si>
  <si>
    <t>В03.016.014</t>
  </si>
  <si>
    <t>5.68.</t>
  </si>
  <si>
    <t>Проба Нечипоренко</t>
  </si>
  <si>
    <t>А.09.20.001</t>
  </si>
  <si>
    <t>5.69.</t>
  </si>
  <si>
    <t>Гонококки и трихомонады, дрожжевые грибы</t>
  </si>
  <si>
    <t>В03.053.002</t>
  </si>
  <si>
    <t>5.70.</t>
  </si>
  <si>
    <t>Спермограмма</t>
  </si>
  <si>
    <t>А.09.19.010</t>
  </si>
  <si>
    <t>5.71.</t>
  </si>
  <si>
    <t>Исследование кала методом КАТО</t>
  </si>
  <si>
    <t>А26.19.010.001</t>
  </si>
  <si>
    <t>5.72.</t>
  </si>
  <si>
    <t>Исследование кала на гельминты уксусно-эфирным методом</t>
  </si>
  <si>
    <t>А09.19.001.001</t>
  </si>
  <si>
    <t>5.73.</t>
  </si>
  <si>
    <t>Кал на скрытую кровь</t>
  </si>
  <si>
    <t>А12.09.012</t>
  </si>
  <si>
    <t>5.74.</t>
  </si>
  <si>
    <t xml:space="preserve">Мокрота на общий анализ </t>
  </si>
  <si>
    <t>А26.09.001</t>
  </si>
  <si>
    <t>5.75.</t>
  </si>
  <si>
    <t>Мокрота на кислотоустойчивые бактерии</t>
  </si>
  <si>
    <t>А08.08.002</t>
  </si>
  <si>
    <t>5.76.</t>
  </si>
  <si>
    <t>Риноцитология</t>
  </si>
  <si>
    <t>А.09.05.127</t>
  </si>
  <si>
    <t>5.77.</t>
  </si>
  <si>
    <t>Определение концентрации магния  в сыворотке крови, моче, ликворе</t>
  </si>
  <si>
    <t>А.09.05.034</t>
  </si>
  <si>
    <t>5.78.</t>
  </si>
  <si>
    <t>Определение концентрации хлоридов  в сыворотке крови, моче, ликворе</t>
  </si>
  <si>
    <t>А.09.05.206</t>
  </si>
  <si>
    <t>5.79.</t>
  </si>
  <si>
    <t>Определение концентрации ионизированного кальция в сыворотке крови</t>
  </si>
  <si>
    <t>А.09.05.173</t>
  </si>
  <si>
    <t>5.80.</t>
  </si>
  <si>
    <t xml:space="preserve">Определение активности липазы  в сыворотке крови </t>
  </si>
  <si>
    <t>А12.05.017</t>
  </si>
  <si>
    <t>5.81.</t>
  </si>
  <si>
    <t>Тромбоцитарный гемостаз</t>
  </si>
  <si>
    <t>А09.05.021</t>
  </si>
  <si>
    <t>5.82.</t>
  </si>
  <si>
    <t>Проба препаратом Билитест</t>
  </si>
  <si>
    <t>А.26.01.017</t>
  </si>
  <si>
    <t>5.83.</t>
  </si>
  <si>
    <t>Исследование кала на  энтеробиоз</t>
  </si>
  <si>
    <t>А.26.06.033</t>
  </si>
  <si>
    <t>5.84.</t>
  </si>
  <si>
    <t xml:space="preserve">Анализ крови на выявление суммарных антител к Helicobacter pylori в сыворотке крови </t>
  </si>
  <si>
    <t>А.26.06.048</t>
  </si>
  <si>
    <t>5.85.</t>
  </si>
  <si>
    <t>Анализ крови на выявление  антител к вирусам иммунодефицита человека 1 и 2 типов в сыворотке крови (ВИЧ)</t>
  </si>
  <si>
    <t>А26.06.041</t>
  </si>
  <si>
    <t>5.86.</t>
  </si>
  <si>
    <t xml:space="preserve">Анализ крови на выявление IgG и IgMк вирусу гепатита С  в сыворотке крови </t>
  </si>
  <si>
    <t>А26.06.036</t>
  </si>
  <si>
    <t>5.87.</t>
  </si>
  <si>
    <t xml:space="preserve">Анализ крови на выявление HBsAg ( гепатит В)  в сыворотке крови </t>
  </si>
  <si>
    <t>А.09.05.130</t>
  </si>
  <si>
    <t>5.88.</t>
  </si>
  <si>
    <t xml:space="preserve">Анализ крови на определение концентрации ПСА                       (простатспецифический антиген)  в сыворотке крови </t>
  </si>
  <si>
    <t>А.26.06.081</t>
  </si>
  <si>
    <t>5.89.</t>
  </si>
  <si>
    <t xml:space="preserve">Анализ крови на выявление Ig М к Toxoplasme  gondi в сыворотке крови </t>
  </si>
  <si>
    <t>А09.05.054.001</t>
  </si>
  <si>
    <t>5.90.</t>
  </si>
  <si>
    <t xml:space="preserve">Анализ крови на определение концентрации общего IgE  в сыворотке крови </t>
  </si>
  <si>
    <t>5.91.</t>
  </si>
  <si>
    <t xml:space="preserve">Анализ крови на выявление Ig G к Toxoplasme  gondi в сыворотке крови </t>
  </si>
  <si>
    <t>А.26.06.018</t>
  </si>
  <si>
    <t>5.92.</t>
  </si>
  <si>
    <t xml:space="preserve">Анализ крови на выявление Ig G к Chlamydia trachomatis в сыворотке крови </t>
  </si>
  <si>
    <t>5.93.</t>
  </si>
  <si>
    <t xml:space="preserve">Анализ крови на выявление Ig А к Chlamydia trachomatis  в сыворотке крови </t>
  </si>
  <si>
    <t>А.26.06.016</t>
  </si>
  <si>
    <t>5.94.</t>
  </si>
  <si>
    <t xml:space="preserve">Анализ крови на выявление Ig G к Chlamydia pneumoniae  в сыворотке крови </t>
  </si>
  <si>
    <t>5.95.</t>
  </si>
  <si>
    <t xml:space="preserve">Анализ крови на выявление Ig А к Chlamydia pneumoniae в сыворотке крови </t>
  </si>
  <si>
    <t>А.26.06.057</t>
  </si>
  <si>
    <t>5.96.</t>
  </si>
  <si>
    <t xml:space="preserve">Анализ крови на выявление Ig А к Mycoplasma pneumoniae в сыворотке крови </t>
  </si>
  <si>
    <t>5.97.</t>
  </si>
  <si>
    <t xml:space="preserve">Анализ крови на выявление Ig G к Mycoplasma pneumoniae  в сыворотке крови </t>
  </si>
  <si>
    <t>А.26.06.045</t>
  </si>
  <si>
    <t>5.98.</t>
  </si>
  <si>
    <t xml:space="preserve">Анализ крови на выявление Ig G к вирусу простого герпеса 1 и 2 типа   в сыворотке крови </t>
  </si>
  <si>
    <t>5.99.</t>
  </si>
  <si>
    <t xml:space="preserve">Анализ крови на выявление Ig М к вирусу простого герпеса 1 и 2 типа   в сыворотке крови </t>
  </si>
  <si>
    <t>А.26.06.022</t>
  </si>
  <si>
    <t>5.100.</t>
  </si>
  <si>
    <t xml:space="preserve">Анализ крови на выявление Ig М к ЦМВ   в сыворотке крови </t>
  </si>
  <si>
    <t>5.101.</t>
  </si>
  <si>
    <t xml:space="preserve">Анализ крови на выявление Ig G к ЦМВ   в сыворотке крови </t>
  </si>
  <si>
    <t>5.102.</t>
  </si>
  <si>
    <t xml:space="preserve">Анализ крови на определение индекса авидности Ig G к ЦМВ   в сыворотке крови </t>
  </si>
  <si>
    <t>5.103.</t>
  </si>
  <si>
    <t xml:space="preserve">Анализ крови на определение индекса авидности Ig G к Toxoplasme  gondi   в сыворотке крови </t>
  </si>
  <si>
    <t>А.26.06.082.002</t>
  </si>
  <si>
    <t>5.104.</t>
  </si>
  <si>
    <t>Определение антител к бледной трепонеме в иммуноферментном исследовании (ИФА) в сыворотке крови</t>
  </si>
  <si>
    <t>В.03.016.010</t>
  </si>
  <si>
    <t>5.105.</t>
  </si>
  <si>
    <t>Копрограмма</t>
  </si>
  <si>
    <t>А.09.05.054.001</t>
  </si>
  <si>
    <t>5.106.</t>
  </si>
  <si>
    <t xml:space="preserve">Анализ крови на концентрацию аллергенспецифического IgE(пищевой микст) в сыворотке крови </t>
  </si>
  <si>
    <t>5.107.</t>
  </si>
  <si>
    <t>Анализ крови на определение концентрации общего IgE  в сыворотке крови</t>
  </si>
  <si>
    <t>А12.06.010</t>
  </si>
  <si>
    <t>5.108.</t>
  </si>
  <si>
    <t>Анализ крови определения антинейтрофильных цитоплазматических антител ANCA  в сыворотке крови (для диагностики аутоиммунных заболеваний почек,щитовидной железы)</t>
  </si>
  <si>
    <t>5.109.</t>
  </si>
  <si>
    <t>Анализ крови на определение концентрации антител к митохондриям АМА-М2  в сыворотке крови ( для диагностики аутоиммуннных заболеваний)</t>
  </si>
  <si>
    <t>5.110.</t>
  </si>
  <si>
    <t>А.26.06.032</t>
  </si>
  <si>
    <t>5.111.</t>
  </si>
  <si>
    <t xml:space="preserve">Анализ крови на выявление суммарных антител к лямблиям   в сыворотке крови </t>
  </si>
  <si>
    <t>А.26.06.062</t>
  </si>
  <si>
    <t>5.112.</t>
  </si>
  <si>
    <t xml:space="preserve"> Анализ крови на выявление  IgG к антигенам описторхисов в сыворотке крови </t>
  </si>
  <si>
    <t>А.26.06.080</t>
  </si>
  <si>
    <t>5.113.</t>
  </si>
  <si>
    <t xml:space="preserve"> Анализ крови на выявление IgG к антигенам токсокар в сыворотке крови </t>
  </si>
  <si>
    <t>5.114.</t>
  </si>
  <si>
    <t xml:space="preserve">Анализ крови для определения концентрации аутоиммунных антител класса G кдвухчепочной ДНК </t>
  </si>
  <si>
    <t>А12.05.011</t>
  </si>
  <si>
    <t>5.115.</t>
  </si>
  <si>
    <t xml:space="preserve">Анализ крови для определения концентрации эритропоэтина в сыворотке крови </t>
  </si>
  <si>
    <t>А.09.05.090</t>
  </si>
  <si>
    <t>5.116.</t>
  </si>
  <si>
    <t xml:space="preserve">Анализ крови для определения концентрации ХГЧ в сыворотке крови </t>
  </si>
  <si>
    <t>5.117.</t>
  </si>
  <si>
    <t xml:space="preserve">Анализ крови на определение концентрации  тропонина в сыворотке крови </t>
  </si>
  <si>
    <t>5.118.</t>
  </si>
  <si>
    <t xml:space="preserve">Анализ крови на определение концентрации миоглобина  в сыворотке крови </t>
  </si>
  <si>
    <t>А09.28.003.001</t>
  </si>
  <si>
    <t>5.119.</t>
  </si>
  <si>
    <t xml:space="preserve">Анализ мочи на определение концентрации  микроальбумина </t>
  </si>
  <si>
    <t>А09.05.054.002</t>
  </si>
  <si>
    <t>5.120.</t>
  </si>
  <si>
    <t>Анализ крови определение концентрации иммуноглобулинов :IgG,IgA,IgM(иммунограмма)</t>
  </si>
  <si>
    <t>А.09.05.153</t>
  </si>
  <si>
    <t>5.121.</t>
  </si>
  <si>
    <t xml:space="preserve"> Анализ крови на определение концентрации прогестерона  </t>
  </si>
  <si>
    <t>А.09.05.209</t>
  </si>
  <si>
    <t>5.122.</t>
  </si>
  <si>
    <t xml:space="preserve">Анализ крови на определение концентрации прокальцитонина  </t>
  </si>
  <si>
    <t>5.123.</t>
  </si>
  <si>
    <t>Анализ крови для определения  антител к цитоплазматическому антигену печени LC -1</t>
  </si>
  <si>
    <t>А.09.05.202</t>
  </si>
  <si>
    <t>5.124.</t>
  </si>
  <si>
    <t>Определение концентрации опухолевого маркера НЕ-4 в сыворотке крови</t>
  </si>
  <si>
    <t>5.125.</t>
  </si>
  <si>
    <t>Определение концентрации опухолевого маркера СА-125  в сыворотке крови</t>
  </si>
  <si>
    <t>А.09.05.089</t>
  </si>
  <si>
    <t>5.126.</t>
  </si>
  <si>
    <t>Анализ крови на определение уровня альфа-фетопротеина</t>
  </si>
  <si>
    <t>А09.05.008</t>
  </si>
  <si>
    <t>5.127.</t>
  </si>
  <si>
    <t>Определение конццентрации трансферрина в сыворотке крови</t>
  </si>
  <si>
    <t>А09.05.256</t>
  </si>
  <si>
    <t>5.128.</t>
  </si>
  <si>
    <t>Определение концентрации N-терминального фрагмента натрий уретичного пептида в сыворотке крови</t>
  </si>
  <si>
    <t>6.</t>
  </si>
  <si>
    <t>Рентгенологические исследования (взрослое население)</t>
  </si>
  <si>
    <t>В01.039.001.001</t>
  </si>
  <si>
    <t>6.1.</t>
  </si>
  <si>
    <t>Консультация  по снимкам врача высшей категории</t>
  </si>
  <si>
    <t>снимок</t>
  </si>
  <si>
    <t>В01.039.001.002</t>
  </si>
  <si>
    <t>6.2.</t>
  </si>
  <si>
    <t>Консультация по снимкам врача без категории</t>
  </si>
  <si>
    <t>А06.07.009</t>
  </si>
  <si>
    <t>6.3.</t>
  </si>
  <si>
    <t>Рентгенография челюсти в двух проекциях</t>
  </si>
  <si>
    <t>А065.03.022</t>
  </si>
  <si>
    <t>6.4.</t>
  </si>
  <si>
    <t>Рентгенография ключицы и плечевых суставов</t>
  </si>
  <si>
    <t>А06.03.029</t>
  </si>
  <si>
    <t>6.5.</t>
  </si>
  <si>
    <t>Ренгенография локтевых и коленных суставов в 2-проекциях</t>
  </si>
  <si>
    <t>снимки</t>
  </si>
  <si>
    <t>А06.03.024</t>
  </si>
  <si>
    <t>6.6.</t>
  </si>
  <si>
    <t>Рентгенография ребер и грудины</t>
  </si>
  <si>
    <t>А06.03.041</t>
  </si>
  <si>
    <t>6.7.</t>
  </si>
  <si>
    <t>Ренгенография костей таза и тазобедренных суставов</t>
  </si>
  <si>
    <t>А06.03.013</t>
  </si>
  <si>
    <t>6.8.</t>
  </si>
  <si>
    <t>Ренгенография грудного отдела позвоночника в 2-х проекциях</t>
  </si>
  <si>
    <t>А06.09.007.001</t>
  </si>
  <si>
    <t>6.9.</t>
  </si>
  <si>
    <t>Рентгенография органов грудной клетки  в 1-ой проекции</t>
  </si>
  <si>
    <t>6.10.</t>
  </si>
  <si>
    <t>Рентгенография органов грудной клетки  в 2- х проекциях</t>
  </si>
  <si>
    <t>А06.25.002</t>
  </si>
  <si>
    <t>6.11.</t>
  </si>
  <si>
    <t>Рентгенография височной кости в четырех проекциях</t>
  </si>
  <si>
    <t>А06.03.057</t>
  </si>
  <si>
    <t>6.12.</t>
  </si>
  <si>
    <t>Рентгенография орбит, костей носа, придаточных полостей носа</t>
  </si>
  <si>
    <t>А06.03.010</t>
  </si>
  <si>
    <t>6.13.</t>
  </si>
  <si>
    <t>Рентгенография шейного отдела позвоночника в 2-х проекциях и С1-С-2</t>
  </si>
  <si>
    <t>А06.28.002</t>
  </si>
  <si>
    <t>6.14.</t>
  </si>
  <si>
    <t>Урография внутривенная</t>
  </si>
  <si>
    <t>А06.20.004</t>
  </si>
  <si>
    <t>6.15.</t>
  </si>
  <si>
    <t>Маммография молочных желез с обеих сторон в двух проекциях</t>
  </si>
  <si>
    <t>А06.20.001</t>
  </si>
  <si>
    <t>6.16.</t>
  </si>
  <si>
    <t xml:space="preserve">Гистеросальпингография </t>
  </si>
  <si>
    <t>А06.18.001</t>
  </si>
  <si>
    <t>6.17.</t>
  </si>
  <si>
    <t>Ирригоскопия</t>
  </si>
  <si>
    <t>А06.16.001       А06.16.006</t>
  </si>
  <si>
    <t>6.18.</t>
  </si>
  <si>
    <t>Рентгеноскопия желудка и пищевода</t>
  </si>
  <si>
    <t>А06.31.001</t>
  </si>
  <si>
    <t>6.19.</t>
  </si>
  <si>
    <t>Обзорная рентгеноскопия органов брюшной полости</t>
  </si>
  <si>
    <t>А06.09.006</t>
  </si>
  <si>
    <t>6.20.</t>
  </si>
  <si>
    <t>Флюрография</t>
  </si>
  <si>
    <t>А06.03.005</t>
  </si>
  <si>
    <t>6.21.</t>
  </si>
  <si>
    <t>Рентгенография черепа в 2-х проекциях</t>
  </si>
  <si>
    <t>6.22.</t>
  </si>
  <si>
    <t>Функциональные снимки позвоночника 2-3 снимка</t>
  </si>
  <si>
    <t>6.23.</t>
  </si>
  <si>
    <t>Стоимость услуги по дозиметрии</t>
  </si>
  <si>
    <t>А06.09.008</t>
  </si>
  <si>
    <t>6.24.</t>
  </si>
  <si>
    <t>Томография органов грудной клетки</t>
  </si>
  <si>
    <t>А06.08.009.002</t>
  </si>
  <si>
    <t>6.25.</t>
  </si>
  <si>
    <t>Томография гортани</t>
  </si>
  <si>
    <t xml:space="preserve"> снимок</t>
  </si>
  <si>
    <t>А06.03.052</t>
  </si>
  <si>
    <t>6.26.</t>
  </si>
  <si>
    <t>Ретгенография стоп и кистей в 2-х проекциях</t>
  </si>
  <si>
    <t>6.27.</t>
  </si>
  <si>
    <t>Ренгенография стоп на плоскостопие ( 2 снимка)</t>
  </si>
  <si>
    <t>А06.03.015</t>
  </si>
  <si>
    <t>6.28.</t>
  </si>
  <si>
    <t>Рентгенография поясничного отдела и крестца в 2-х проекциях</t>
  </si>
  <si>
    <t>6.29.</t>
  </si>
  <si>
    <t>Ренгенография турецкого седла</t>
  </si>
  <si>
    <t>А06.03.061</t>
  </si>
  <si>
    <t>6.30.</t>
  </si>
  <si>
    <t>Денситометрия</t>
  </si>
  <si>
    <t>6.31.</t>
  </si>
  <si>
    <t xml:space="preserve">Мультиспиральная компьютерная томография (все виды исследования) </t>
  </si>
  <si>
    <t>6.32.</t>
  </si>
  <si>
    <t xml:space="preserve">Мультиспиральная компьютерная томография с контрастом (все виды исследования) </t>
  </si>
  <si>
    <t>Рентгенологические исследования (детское население)</t>
  </si>
  <si>
    <t>6.35.</t>
  </si>
  <si>
    <t>Рентгенография органов грудной клетки в 1-ой проекции (18х24)</t>
  </si>
  <si>
    <t>А06.08.003</t>
  </si>
  <si>
    <t>6.36.</t>
  </si>
  <si>
    <t xml:space="preserve">Рентгенография придаточных пазух носа в 1 проекции </t>
  </si>
  <si>
    <t>6.37.</t>
  </si>
  <si>
    <t>Консультация по R-снимкам</t>
  </si>
  <si>
    <t>6.38.</t>
  </si>
  <si>
    <t>Рентгенография челюсти в 2-х проекциях</t>
  </si>
  <si>
    <t>А06.07.008</t>
  </si>
  <si>
    <t>6.39.</t>
  </si>
  <si>
    <t>Рентгенография челюсти в 1-ой проекции</t>
  </si>
  <si>
    <t>А06.03.026</t>
  </si>
  <si>
    <t>6.40.</t>
  </si>
  <si>
    <t>Рентгенография лопатки</t>
  </si>
  <si>
    <t>6.41.</t>
  </si>
  <si>
    <t>Рентгенография грудины в 2-х проекциях</t>
  </si>
  <si>
    <t>6.42.</t>
  </si>
  <si>
    <t>Рентгенография грудины в 1-ой проекциях</t>
  </si>
  <si>
    <t>6.43.</t>
  </si>
  <si>
    <t>Рентгенография органов грудной клетки в 1-ой проекции (24х30)</t>
  </si>
  <si>
    <t>6.44.</t>
  </si>
  <si>
    <t>Рентгенография органов грудной клетки в 1-ой проекции (30х40)</t>
  </si>
  <si>
    <t>6.45.</t>
  </si>
  <si>
    <t>Рентгенография органов грудной клетки в 1-ой проекции (35х35)</t>
  </si>
  <si>
    <t>6.46.</t>
  </si>
  <si>
    <t>Рентгенография органов грудной клетки в 1-ой проекции (35х43)</t>
  </si>
  <si>
    <t>6.47.</t>
  </si>
  <si>
    <t>Рентгенография кости носа в 2-х проекциях</t>
  </si>
  <si>
    <t>А06.03.022</t>
  </si>
  <si>
    <t>Рентгенография ключицы в 1-й проекции</t>
  </si>
  <si>
    <t>А06.03.023</t>
  </si>
  <si>
    <t>6.49.</t>
  </si>
  <si>
    <t>Рентгенография ребер в 1 -ой проекции</t>
  </si>
  <si>
    <t>6.50.</t>
  </si>
  <si>
    <t>Рентгенография ребер в 2-ух проекциях</t>
  </si>
  <si>
    <t>6.51.</t>
  </si>
  <si>
    <t>Рентгенография орбиты</t>
  </si>
  <si>
    <t>6.52.</t>
  </si>
  <si>
    <t>Рентгенография височной кости в 4-х проекциях</t>
  </si>
  <si>
    <t>6.53.</t>
  </si>
  <si>
    <t>Рентгенография черепа в 2-ух проекциях</t>
  </si>
  <si>
    <t>А06.03.053</t>
  </si>
  <si>
    <t>6.54.</t>
  </si>
  <si>
    <t>Рентгенография стопы на плоскостопие в 2-ух проекциях</t>
  </si>
  <si>
    <t>А06.03.018</t>
  </si>
  <si>
    <t>6.55.</t>
  </si>
  <si>
    <t>Рентгенография позвоночника (на сколиоз)</t>
  </si>
  <si>
    <t>6.56.</t>
  </si>
  <si>
    <t>Рентгенография позвоночника грудного или поясничного отдела в 2-ух проекциях</t>
  </si>
  <si>
    <t>6.57.</t>
  </si>
  <si>
    <t>Рентгенография шейного отдела позвоночника в 1-ой проекции</t>
  </si>
  <si>
    <t>6.58.</t>
  </si>
  <si>
    <t>Рентгенография шейного отдела позвоночника в 2-ух проекциях</t>
  </si>
  <si>
    <t>6.59.</t>
  </si>
  <si>
    <t>Рентгенография шейного отдела позвоночника в 3-ех проекциях</t>
  </si>
  <si>
    <t>А06.03.032       А06.03.053</t>
  </si>
  <si>
    <t>6.60.</t>
  </si>
  <si>
    <t>Рентгенография пальцев стопы, кисти, отдела в 1-ой проекции</t>
  </si>
  <si>
    <t>А06.03.032</t>
  </si>
  <si>
    <t>6.61.</t>
  </si>
  <si>
    <t>Рентгенография пальцев стопы, кисти, отдела в 2-ух проекциях</t>
  </si>
  <si>
    <t>А06.04.012</t>
  </si>
  <si>
    <t>6.62.</t>
  </si>
  <si>
    <t>Рентгенография голени в 2-ух проекциях</t>
  </si>
  <si>
    <t>А06.04.005</t>
  </si>
  <si>
    <t>6.63.</t>
  </si>
  <si>
    <t>Рентгенография коленного сустава в 2-ух проекциях [24x30]</t>
  </si>
  <si>
    <t>6.64.</t>
  </si>
  <si>
    <t>Рентгенография коленного сустава в 2 -ух проекциях  [30x40]</t>
  </si>
  <si>
    <t>А06.03.043</t>
  </si>
  <si>
    <t>6.65.</t>
  </si>
  <si>
    <t>Рентгенография бедра в 2-ух проекциях  [24x30]</t>
  </si>
  <si>
    <t>6.66.</t>
  </si>
  <si>
    <t>Рентгенография бедра в 2 -ух проекциях [30x40]</t>
  </si>
  <si>
    <t>А06.04.011</t>
  </si>
  <si>
    <t>6.67.</t>
  </si>
  <si>
    <t>Рентгенография тазобедренного сустава [18x24]</t>
  </si>
  <si>
    <t>6.68.</t>
  </si>
  <si>
    <t>Рентгенография тазобедренного сустава [24x30]</t>
  </si>
  <si>
    <t>6.69.</t>
  </si>
  <si>
    <t>Рентгенография тазобедренного сустава [30x40]</t>
  </si>
  <si>
    <t>6.70.</t>
  </si>
  <si>
    <t>Рентгенография кости таза [24x30]</t>
  </si>
  <si>
    <t>6.71.</t>
  </si>
  <si>
    <t>Рентгенография кости таза [30x40]</t>
  </si>
  <si>
    <t>А06.04.003</t>
  </si>
  <si>
    <t>6.72.</t>
  </si>
  <si>
    <t>Рентгенография локтевого сустава в 1-ой проекции [18x24]</t>
  </si>
  <si>
    <t>6.73.</t>
  </si>
  <si>
    <t>Рентгенография локтевого сустава в 2-ух проекциях [24x30]</t>
  </si>
  <si>
    <t>А06.04.010</t>
  </si>
  <si>
    <t>6.74.</t>
  </si>
  <si>
    <t>Рентгенография плечевого сустава в 1-ой проекции [24x30]</t>
  </si>
  <si>
    <t>6.75.</t>
  </si>
  <si>
    <t>Рентгенография плечевого сустава в 2-ух проекциях [24x30]</t>
  </si>
  <si>
    <t>А06.03.017</t>
  </si>
  <si>
    <t>6.76.</t>
  </si>
  <si>
    <t>Рентгенография копчика (крестца) в 2 -ух проекциях</t>
  </si>
  <si>
    <t>А06.04.004</t>
  </si>
  <si>
    <t>6.77.</t>
  </si>
  <si>
    <t>Рентгенография предплечья, лучезапястного сустава в 2-ух проекциях [24x30]</t>
  </si>
  <si>
    <t>6.78.</t>
  </si>
  <si>
    <t>Рентгенография предплечья, лучезапястного сустава в 2-ух проекциях [35x35]</t>
  </si>
  <si>
    <t>6.79.</t>
  </si>
  <si>
    <t>Томография органов грудной клетки [24x30]</t>
  </si>
  <si>
    <t>6.80.</t>
  </si>
  <si>
    <t>Томография органов грудной клетки [35x35]</t>
  </si>
  <si>
    <t>6.81.</t>
  </si>
  <si>
    <t>Томография органов грудной клетки [30x40]</t>
  </si>
  <si>
    <t>А06.03.058.002</t>
  </si>
  <si>
    <t>6.82.</t>
  </si>
  <si>
    <t>Томография шейного отдела позвоночника в 1-ой проекции</t>
  </si>
  <si>
    <t>6.83.</t>
  </si>
  <si>
    <t>Рентгенография  турецкого седла в 2-ух проекциях</t>
  </si>
  <si>
    <t>Рентгенография обзорная брюшной полости в 1-ой проекции</t>
  </si>
  <si>
    <t>Флюорография</t>
  </si>
  <si>
    <t>7.</t>
  </si>
  <si>
    <t>Нейрохирургическое отделение</t>
  </si>
  <si>
    <t>7.1.</t>
  </si>
  <si>
    <t>Эндоскопическое удаление грыжи межпозвонкового диска по Дестандо                         ( дискэктомия)</t>
  </si>
  <si>
    <t>1 операция</t>
  </si>
  <si>
    <t>8.</t>
  </si>
  <si>
    <t>Гинекологическое отделение</t>
  </si>
  <si>
    <t>А16.20.041.001</t>
  </si>
  <si>
    <t>8.1.</t>
  </si>
  <si>
    <t xml:space="preserve">Стерилизация женщин - лапороскопическая операция </t>
  </si>
  <si>
    <t>операция</t>
  </si>
  <si>
    <t>А04.20.001</t>
  </si>
  <si>
    <t>8.2.</t>
  </si>
  <si>
    <t>Ультразвуковая диагностика при гинекологических заболеваниях</t>
  </si>
  <si>
    <t>А04.30.001</t>
  </si>
  <si>
    <t>8.3.</t>
  </si>
  <si>
    <t>Ультразвуковое исследование-осмотр беременность 1-триместр (срок до 12 недель)</t>
  </si>
  <si>
    <t>А16.20.037</t>
  </si>
  <si>
    <t>8.4.</t>
  </si>
  <si>
    <t>Аборт (внутривенная анестезия с пропофолом)</t>
  </si>
  <si>
    <t>8.5.</t>
  </si>
  <si>
    <t>Аборт (внутривенная анестезия с калипсолом (кетамином))</t>
  </si>
  <si>
    <t>А03.20.003</t>
  </si>
  <si>
    <t>8.6.</t>
  </si>
  <si>
    <t>Гистероскопия</t>
  </si>
  <si>
    <t>А16.20.036</t>
  </si>
  <si>
    <t>8.7.</t>
  </si>
  <si>
    <t>Диатермоконизация шейки матки</t>
  </si>
  <si>
    <t>А11.20.011</t>
  </si>
  <si>
    <t>8.9.</t>
  </si>
  <si>
    <t>Взятие биопсии</t>
  </si>
  <si>
    <t>А11.20.015</t>
  </si>
  <si>
    <t>8.10.</t>
  </si>
  <si>
    <t>Удаление спирали</t>
  </si>
  <si>
    <t>А11.20.014</t>
  </si>
  <si>
    <t>8.11.</t>
  </si>
  <si>
    <t>Введение спирали.</t>
  </si>
  <si>
    <t>9.</t>
  </si>
  <si>
    <t xml:space="preserve">Отделение анестезиолоогии-реанимации </t>
  </si>
  <si>
    <t>В01.003.004.009</t>
  </si>
  <si>
    <t>9.1.</t>
  </si>
  <si>
    <t>Внутривенная анестезия</t>
  </si>
  <si>
    <t>10.</t>
  </si>
  <si>
    <t>Отделение гемодиализа</t>
  </si>
  <si>
    <t>А18.05.002</t>
  </si>
  <si>
    <t>10.1.</t>
  </si>
  <si>
    <t>Гемодиализ (гемодиофильтрация)</t>
  </si>
  <si>
    <t>10.2.</t>
  </si>
  <si>
    <t>Гемодиализ</t>
  </si>
  <si>
    <t>10.3.</t>
  </si>
  <si>
    <t>Плазмофорез</t>
  </si>
  <si>
    <t>А18.05.005</t>
  </si>
  <si>
    <t>10.4.</t>
  </si>
  <si>
    <t>Ультрафиолетовое облучение крови</t>
  </si>
  <si>
    <t>А22.13.001</t>
  </si>
  <si>
    <t>10.5.</t>
  </si>
  <si>
    <t>Лазерное облучение крови</t>
  </si>
  <si>
    <t>11.</t>
  </si>
  <si>
    <t>Ультразвуковые исследования (взрослое население)</t>
  </si>
  <si>
    <t>А04.10.002</t>
  </si>
  <si>
    <t>11.1.</t>
  </si>
  <si>
    <t>Эхо допплерокардиография (ультразвуковое исследование сердца)</t>
  </si>
  <si>
    <t>А04.16.001</t>
  </si>
  <si>
    <t>11.2.</t>
  </si>
  <si>
    <t>Ультразвуковая диагностика брюшной полости</t>
  </si>
  <si>
    <t>А04.22.001</t>
  </si>
  <si>
    <t>11.3.</t>
  </si>
  <si>
    <t>Ультразвуковая диагностика щитовидной железы</t>
  </si>
  <si>
    <t>А04.20.002</t>
  </si>
  <si>
    <t>11.4.</t>
  </si>
  <si>
    <t>Ультразвуковая диагностика молочной железы</t>
  </si>
  <si>
    <t>11.5.</t>
  </si>
  <si>
    <t>Ультразвуковая диагностика кровеносных сосудов</t>
  </si>
  <si>
    <t>А11.22.001</t>
  </si>
  <si>
    <t>11.6.</t>
  </si>
  <si>
    <t>Пункционная биопсия под контролем УЗД</t>
  </si>
  <si>
    <t>Ультразвуковые исследования (детское население)</t>
  </si>
  <si>
    <t>А04.23.001</t>
  </si>
  <si>
    <t>11.7.</t>
  </si>
  <si>
    <t>Нейросоноскопия</t>
  </si>
  <si>
    <t>11.8.</t>
  </si>
  <si>
    <t>УЗИ брюшной полости</t>
  </si>
  <si>
    <t>А04.28.002.001</t>
  </si>
  <si>
    <t>11.9.</t>
  </si>
  <si>
    <t>УЗИ  почек и мочевого пузыря</t>
  </si>
  <si>
    <t>А04.12.005.003</t>
  </si>
  <si>
    <t>11.10.</t>
  </si>
  <si>
    <t>Исследование сосудов с цветным доплеровским картированием, дуплексное сканирование брахиоцефальных артерий, периферических артерий.</t>
  </si>
  <si>
    <t>А04.12.001.002</t>
  </si>
  <si>
    <t>11.11.</t>
  </si>
  <si>
    <t>Дуплексное сканирование сосудов почек</t>
  </si>
  <si>
    <t>А04.14.002.001</t>
  </si>
  <si>
    <t>11.12.</t>
  </si>
  <si>
    <t>УЗИ желчного пузыря с определением функции</t>
  </si>
  <si>
    <t>11.13.</t>
  </si>
  <si>
    <t>УЗИ женских половых органов</t>
  </si>
  <si>
    <t>11.14.</t>
  </si>
  <si>
    <t>УЗИ щитовидной железы</t>
  </si>
  <si>
    <t>А04.28.002.005</t>
  </si>
  <si>
    <t>11.15.</t>
  </si>
  <si>
    <t>УЗИ почек и мочевого пузыря с определением остаточной мочи</t>
  </si>
  <si>
    <t>А04.21.001.001</t>
  </si>
  <si>
    <t>11.16.</t>
  </si>
  <si>
    <t>УЗИ предстательной железы и яичек</t>
  </si>
  <si>
    <t>11.17.</t>
  </si>
  <si>
    <t>УЗИ молочных желез</t>
  </si>
  <si>
    <t>А04.01.001</t>
  </si>
  <si>
    <t>11.18.</t>
  </si>
  <si>
    <t>УЗИ мягких тканей</t>
  </si>
  <si>
    <t>А04.11.001.</t>
  </si>
  <si>
    <t>11.19.</t>
  </si>
  <si>
    <t>УЗИ средостения</t>
  </si>
  <si>
    <t>А04.09.001</t>
  </si>
  <si>
    <t>11.20.</t>
  </si>
  <si>
    <t>УЗИ плевральной полости</t>
  </si>
  <si>
    <t>А04.04.001.001</t>
  </si>
  <si>
    <t>11.21.</t>
  </si>
  <si>
    <t>УЗИ тазобедренных суставов</t>
  </si>
  <si>
    <t>11.22.</t>
  </si>
  <si>
    <t>УЗИ коленных суставов</t>
  </si>
  <si>
    <t>А04.12.005.005</t>
  </si>
  <si>
    <t>11.23.</t>
  </si>
  <si>
    <t>Дуплексное сканирование экстракраниального отдела брахиоцефальных артерий</t>
  </si>
  <si>
    <t>11.24.</t>
  </si>
  <si>
    <t>Дуплексное сканирование экстра- интракраниального отдела , (транскраниальная доплерография)</t>
  </si>
  <si>
    <t>11.25.</t>
  </si>
  <si>
    <t>Дуплексное сканирование позвоночных артерий</t>
  </si>
  <si>
    <t>А04.12.003.001</t>
  </si>
  <si>
    <t>11.26.</t>
  </si>
  <si>
    <t>Дуплексное сканирование брюшной аорты</t>
  </si>
  <si>
    <t>А04.12.006.001</t>
  </si>
  <si>
    <t>11.27.</t>
  </si>
  <si>
    <t>Дуплексное сканирование артерий нижних конечностей</t>
  </si>
  <si>
    <t>А04.12.002.002</t>
  </si>
  <si>
    <t>11.28.</t>
  </si>
  <si>
    <t>Дуплексное сканирование вен нижних конечностей</t>
  </si>
  <si>
    <t>11.29.</t>
  </si>
  <si>
    <t>Проведение функциональных проб</t>
  </si>
  <si>
    <t>А04.12.005.002</t>
  </si>
  <si>
    <t>11.30.</t>
  </si>
  <si>
    <t>Дуплексное сканирование артерий рук</t>
  </si>
  <si>
    <t>А04.12.005.004</t>
  </si>
  <si>
    <t>11.31.</t>
  </si>
  <si>
    <t>Дуплексное сканирование вен рук</t>
  </si>
  <si>
    <t>А04.23.001.001</t>
  </si>
  <si>
    <t>11.32.</t>
  </si>
  <si>
    <t>УЗИ головного мозга через височную кость</t>
  </si>
  <si>
    <t>11.33.</t>
  </si>
  <si>
    <t>Дуплексное сканирование вен портальной системы</t>
  </si>
  <si>
    <t>11.34.</t>
  </si>
  <si>
    <t>Эходоплерокардиография</t>
  </si>
  <si>
    <t>12.</t>
  </si>
  <si>
    <t xml:space="preserve">Урологическое отделение </t>
  </si>
  <si>
    <t>12.1.</t>
  </si>
  <si>
    <t>Лечение простатита</t>
  </si>
  <si>
    <t>13.</t>
  </si>
  <si>
    <t xml:space="preserve">Физиотерапевтиеское отделение </t>
  </si>
  <si>
    <t>А17.30.025</t>
  </si>
  <si>
    <t>13.1.</t>
  </si>
  <si>
    <t>Физиолечение (1 процедурная единица)</t>
  </si>
  <si>
    <t>1 ед.</t>
  </si>
  <si>
    <t>А21.01.001</t>
  </si>
  <si>
    <t>13.2.</t>
  </si>
  <si>
    <t>Массаж (1 условная единица)</t>
  </si>
  <si>
    <t>1 усл.ед</t>
  </si>
  <si>
    <t>А23.30.016</t>
  </si>
  <si>
    <t>13.3.</t>
  </si>
  <si>
    <t>Мануальная теапия</t>
  </si>
  <si>
    <t>14.</t>
  </si>
  <si>
    <t>Офтальмологический центр (взрослое население)</t>
  </si>
  <si>
    <t>А03.26.001</t>
  </si>
  <si>
    <t>14.1.</t>
  </si>
  <si>
    <t>Биомикроскопия</t>
  </si>
  <si>
    <t>А03.26.007</t>
  </si>
  <si>
    <t>14.2.</t>
  </si>
  <si>
    <t>Проверка остроты зрения</t>
  </si>
  <si>
    <t>А23.26.001</t>
  </si>
  <si>
    <t>14.3.</t>
  </si>
  <si>
    <t>Подбор очков с коррекцией (определение остроты зрения)</t>
  </si>
  <si>
    <t>А02.26.003</t>
  </si>
  <si>
    <t>14.4.</t>
  </si>
  <si>
    <t>Офтальмоскопия (осмотр глазного дна)</t>
  </si>
  <si>
    <t>А02.26.015</t>
  </si>
  <si>
    <t>14.5.</t>
  </si>
  <si>
    <t>Тонометрия (измерение внутриглазного давления)</t>
  </si>
  <si>
    <t>А02.26.020</t>
  </si>
  <si>
    <t>14.6.</t>
  </si>
  <si>
    <t>Периметрия (исследование полей зрения)</t>
  </si>
  <si>
    <t>Лечение заболеваений глаз врачом-офтальмологом (детское население)</t>
  </si>
  <si>
    <t>14.7.</t>
  </si>
  <si>
    <t>Стеклянный атропин</t>
  </si>
  <si>
    <t>14.8.</t>
  </si>
  <si>
    <t>Тренировка резервов аккомодации</t>
  </si>
  <si>
    <t>14.9.</t>
  </si>
  <si>
    <t>Использование макулотестера</t>
  </si>
  <si>
    <t>14.10.</t>
  </si>
  <si>
    <t>Использование амблиотренера</t>
  </si>
  <si>
    <t>14.11.</t>
  </si>
  <si>
    <t>Засветы по Чермаку</t>
  </si>
  <si>
    <t>14.12.</t>
  </si>
  <si>
    <t>Лазерные спеклы</t>
  </si>
  <si>
    <t>14.13.</t>
  </si>
  <si>
    <t>Использование АМО-АТОС</t>
  </si>
  <si>
    <t>15.</t>
  </si>
  <si>
    <t xml:space="preserve">Амбулаторная хирургическая и травматологическая помощь                                               </t>
  </si>
  <si>
    <t>А15.01.001</t>
  </si>
  <si>
    <t>15.1.</t>
  </si>
  <si>
    <t>Наложение тугой повязки</t>
  </si>
  <si>
    <t>А15.03.001</t>
  </si>
  <si>
    <t>15.2.</t>
  </si>
  <si>
    <t>Гипсовая повязка при переломах верхних конечностей</t>
  </si>
  <si>
    <t>15.3.</t>
  </si>
  <si>
    <t>Гипсовая повязка при переломах нижних конечностей</t>
  </si>
  <si>
    <t>15.4.</t>
  </si>
  <si>
    <t>Первичная хирургическая обработка или наложение швов</t>
  </si>
  <si>
    <t>А15.03.007</t>
  </si>
  <si>
    <t>15.5.</t>
  </si>
  <si>
    <t>Снятие гипсовой повязки</t>
  </si>
  <si>
    <t>А16.01.001</t>
  </si>
  <si>
    <t>15.6.</t>
  </si>
  <si>
    <t>Удаление поверхностно расположенного инородного тела</t>
  </si>
  <si>
    <t>16.</t>
  </si>
  <si>
    <t xml:space="preserve">Отделение травматологии и ортопедии </t>
  </si>
  <si>
    <t>А15.03.003</t>
  </si>
  <si>
    <t>16.1.</t>
  </si>
  <si>
    <t>Асептическая повязка</t>
  </si>
  <si>
    <t>16.2.</t>
  </si>
  <si>
    <t>Септическая повязка с мазью</t>
  </si>
  <si>
    <t>16.3.</t>
  </si>
  <si>
    <t>Септическая повязка с раствором</t>
  </si>
  <si>
    <t>16.4.</t>
  </si>
  <si>
    <t>Гипсовая повязка при переломах позвоночника</t>
  </si>
  <si>
    <t xml:space="preserve">1 операция </t>
  </si>
  <si>
    <t>16.5.</t>
  </si>
  <si>
    <t>Гипсовая повязка при переломах кисти</t>
  </si>
  <si>
    <t>16.6.</t>
  </si>
  <si>
    <t>Гипсовая повязка при переломах предплечья</t>
  </si>
  <si>
    <t>16.7.</t>
  </si>
  <si>
    <t>Гипсовая повязка при переломах плеча</t>
  </si>
  <si>
    <t>16.8.</t>
  </si>
  <si>
    <t>Гипсовая повязка при переломах стопы</t>
  </si>
  <si>
    <t>16.9.</t>
  </si>
  <si>
    <t>Гипсовая повязка при переломах г/стопного сустава</t>
  </si>
  <si>
    <t>16.10.</t>
  </si>
  <si>
    <t>Гипсовая повязка при переломах голени</t>
  </si>
  <si>
    <t>16.11.</t>
  </si>
  <si>
    <t xml:space="preserve">Гипсовая повязка при переломах бедра </t>
  </si>
  <si>
    <t>16.12.</t>
  </si>
  <si>
    <t>Снятие гипсовой повязки при переломах бедра</t>
  </si>
  <si>
    <t>1.3.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</si>
  <si>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</si>
  <si>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</si>
  <si>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</si>
  <si>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</si>
  <si>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</si>
  <si>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</si>
  <si>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</si>
  <si>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</si>
  <si>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</si>
  <si>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</si>
  <si>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6.33.</t>
  </si>
  <si>
    <t>6.34.</t>
  </si>
  <si>
    <t>6.48.</t>
  </si>
  <si>
    <t>ПЕРЕЧЕНЬ</t>
  </si>
  <si>
    <t>Анализ крови на определение концентрации аллергенспецифического IgE (бытовой микст)  в сыворотке крови</t>
  </si>
  <si>
    <t xml:space="preserve">       УТВЕРЖДЕНО                                                    приказом БУЗ РА "РБ" № 28                                    от "23  " января  2019 г. </t>
  </si>
  <si>
    <t xml:space="preserve">       УТВЕРЖДЕНО                                                    приказом БУЗ РА "РБ" № 28                                     от "23" января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</si>
</sst>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</font>
    <font>
      <sz val="10"/>
      <color indexed="8"/>
      <name val="Arial Cyr"/>
      <family val="2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27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/>
    <xf numFmtId="0" fontId="2" fillId="0" borderId="1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2" borderId="9" xfId="0" applyFont="1" applyFill="1" applyBorder="1"/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5" fontId="4" fillId="2" borderId="17" xfId="0" applyNumberFormat="1" applyFont="1" applyFill="1" applyBorder="1" applyAlignment="1">
      <alignment horizontal="center"/>
    </xf>
    <xf numFmtId="0" fontId="1" fillId="0" borderId="0" xfId="0" applyFont="1" applyFill="1" applyBorder="1"/>
    <xf numFmtId="17" fontId="2" fillId="0" borderId="17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right" wrapText="1"/>
    </xf>
    <xf numFmtId="0" fontId="6" fillId="2" borderId="17" xfId="0" applyFont="1" applyFill="1" applyBorder="1" applyAlignment="1">
      <alignment horizontal="justify" wrapText="1"/>
    </xf>
    <xf numFmtId="0" fontId="2" fillId="2" borderId="17" xfId="0" applyFont="1" applyFill="1" applyBorder="1" applyAlignment="1">
      <alignment horizontal="center" wrapText="1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5" fontId="9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justify" wrapText="1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49" fontId="6" fillId="0" borderId="21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justify" wrapText="1"/>
    </xf>
    <xf numFmtId="0" fontId="2" fillId="0" borderId="21" xfId="0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justify" wrapText="1"/>
    </xf>
    <xf numFmtId="2" fontId="10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right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 wrapText="1"/>
    </xf>
    <xf numFmtId="2" fontId="2" fillId="3" borderId="18" xfId="0" applyNumberFormat="1" applyFont="1" applyFill="1" applyBorder="1" applyAlignment="1">
      <alignment horizontal="center" wrapText="1"/>
    </xf>
    <xf numFmtId="2" fontId="2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wrapText="1"/>
    </xf>
    <xf numFmtId="0" fontId="3" fillId="0" borderId="17" xfId="0" applyFont="1" applyBorder="1" applyAlignment="1">
      <alignment horizontal="center" wrapText="1"/>
    </xf>
    <xf numFmtId="0" fontId="11" fillId="0" borderId="0" xfId="0" applyFont="1"/>
    <xf numFmtId="0" fontId="6" fillId="0" borderId="17" xfId="0" applyFont="1" applyBorder="1" applyAlignment="1">
      <alignment horizontal="right" wrapText="1"/>
    </xf>
    <xf numFmtId="0" fontId="2" fillId="0" borderId="17" xfId="0" applyNumberFormat="1" applyFont="1" applyBorder="1" applyAlignment="1">
      <alignment horizontal="right"/>
    </xf>
    <xf numFmtId="0" fontId="2" fillId="0" borderId="17" xfId="0" applyFont="1" applyBorder="1"/>
    <xf numFmtId="2" fontId="2" fillId="0" borderId="18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right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12" fillId="0" borderId="17" xfId="0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righ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justify" wrapText="1"/>
    </xf>
    <xf numFmtId="16" fontId="8" fillId="0" borderId="17" xfId="0" applyNumberFormat="1" applyFont="1" applyBorder="1" applyAlignment="1">
      <alignment horizontal="right" wrapText="1"/>
    </xf>
    <xf numFmtId="0" fontId="8" fillId="2" borderId="21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7" fillId="0" borderId="0" xfId="0" applyFont="1"/>
    <xf numFmtId="17" fontId="8" fillId="0" borderId="17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2" fontId="2" fillId="0" borderId="2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4" borderId="26" xfId="0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/>
    <xf numFmtId="165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right"/>
    </xf>
    <xf numFmtId="0" fontId="2" fillId="0" borderId="26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17" xfId="2" applyFont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 wrapText="1"/>
    </xf>
    <xf numFmtId="0" fontId="14" fillId="0" borderId="22" xfId="2" applyFont="1" applyBorder="1" applyAlignment="1">
      <alignment horizontal="left" vertical="center" wrapText="1"/>
    </xf>
    <xf numFmtId="0" fontId="2" fillId="0" borderId="17" xfId="2" applyFont="1" applyBorder="1" applyAlignment="1">
      <alignment horizontal="left" wrapText="1"/>
    </xf>
    <xf numFmtId="0" fontId="2" fillId="0" borderId="33" xfId="2" applyFont="1" applyBorder="1" applyAlignment="1">
      <alignment horizontal="left" wrapText="1"/>
    </xf>
    <xf numFmtId="0" fontId="2" fillId="0" borderId="31" xfId="2" applyFont="1" applyBorder="1" applyAlignment="1">
      <alignment horizontal="left" wrapText="1"/>
    </xf>
    <xf numFmtId="0" fontId="2" fillId="0" borderId="27" xfId="2" applyFont="1" applyBorder="1" applyAlignment="1">
      <alignment horizontal="left" wrapText="1"/>
    </xf>
    <xf numFmtId="0" fontId="2" fillId="0" borderId="17" xfId="2" applyFont="1" applyBorder="1" applyAlignment="1">
      <alignment wrapText="1"/>
    </xf>
    <xf numFmtId="0" fontId="2" fillId="0" borderId="26" xfId="2" applyFont="1" applyBorder="1" applyAlignment="1">
      <alignment horizontal="left" wrapText="1"/>
    </xf>
    <xf numFmtId="49" fontId="2" fillId="4" borderId="17" xfId="0" applyNumberFormat="1" applyFont="1" applyFill="1" applyBorder="1" applyAlignment="1">
      <alignment horizontal="right"/>
    </xf>
    <xf numFmtId="0" fontId="2" fillId="4" borderId="26" xfId="2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 wrapText="1"/>
    </xf>
    <xf numFmtId="16" fontId="2" fillId="0" borderId="17" xfId="0" applyNumberFormat="1" applyFont="1" applyBorder="1" applyAlignment="1">
      <alignment horizontal="right" wrapText="1"/>
    </xf>
    <xf numFmtId="0" fontId="2" fillId="2" borderId="17" xfId="0" applyFont="1" applyFill="1" applyBorder="1" applyAlignment="1">
      <alignment horizontal="right" wrapText="1"/>
    </xf>
    <xf numFmtId="17" fontId="2" fillId="2" borderId="17" xfId="0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/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horizontal="right" wrapText="1"/>
    </xf>
    <xf numFmtId="2" fontId="16" fillId="0" borderId="16" xfId="0" applyNumberFormat="1" applyFont="1" applyBorder="1" applyAlignment="1">
      <alignment horizontal="center"/>
    </xf>
    <xf numFmtId="16" fontId="6" fillId="0" borderId="17" xfId="0" applyNumberFormat="1" applyFont="1" applyBorder="1" applyAlignment="1">
      <alignment horizontal="right" wrapText="1"/>
    </xf>
    <xf numFmtId="0" fontId="2" fillId="0" borderId="17" xfId="0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right"/>
    </xf>
    <xf numFmtId="0" fontId="5" fillId="2" borderId="17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8" xfId="0" applyFont="1" applyBorder="1"/>
    <xf numFmtId="0" fontId="0" fillId="0" borderId="0" xfId="0" applyBorder="1"/>
    <xf numFmtId="2" fontId="2" fillId="0" borderId="18" xfId="0" applyNumberFormat="1" applyFont="1" applyBorder="1"/>
    <xf numFmtId="0" fontId="3" fillId="0" borderId="17" xfId="0" applyFont="1" applyFill="1" applyBorder="1" applyAlignment="1">
      <alignment horizontal="center" wrapText="1"/>
    </xf>
    <xf numFmtId="0" fontId="17" fillId="2" borderId="0" xfId="0" applyFont="1" applyFill="1"/>
    <xf numFmtId="0" fontId="1" fillId="0" borderId="0" xfId="0" applyFont="1" applyAlignment="1"/>
    <xf numFmtId="0" fontId="3" fillId="2" borderId="17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" fontId="2" fillId="0" borderId="21" xfId="0" applyNumberFormat="1" applyFont="1" applyBorder="1" applyAlignment="1">
      <alignment horizontal="right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16" xfId="0" applyFont="1" applyBorder="1" applyAlignment="1"/>
    <xf numFmtId="16" fontId="2" fillId="0" borderId="17" xfId="0" applyNumberFormat="1" applyFont="1" applyBorder="1" applyAlignment="1">
      <alignment horizontal="right"/>
    </xf>
    <xf numFmtId="0" fontId="2" fillId="0" borderId="17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165" fontId="6" fillId="2" borderId="21" xfId="0" applyNumberFormat="1" applyFont="1" applyFill="1" applyBorder="1" applyAlignment="1">
      <alignment horizontal="center"/>
    </xf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2" fontId="6" fillId="2" borderId="17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7" xfId="0" applyFont="1" applyFill="1" applyBorder="1" applyAlignment="1"/>
    <xf numFmtId="0" fontId="2" fillId="0" borderId="37" xfId="0" applyFont="1" applyBorder="1" applyAlignment="1">
      <alignment horizont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165" fontId="2" fillId="0" borderId="37" xfId="0" applyNumberFormat="1" applyFont="1" applyBorder="1" applyAlignment="1">
      <alignment horizontal="center"/>
    </xf>
    <xf numFmtId="165" fontId="0" fillId="2" borderId="0" xfId="0" applyNumberFormat="1" applyFont="1" applyFill="1"/>
    <xf numFmtId="0" fontId="2" fillId="0" borderId="29" xfId="0" applyFont="1" applyBorder="1"/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4" borderId="0" xfId="2" applyFont="1" applyFill="1" applyBorder="1" applyAlignment="1">
      <alignment horizontal="left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8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4" borderId="17" xfId="0" applyFont="1" applyFill="1" applyBorder="1" applyAlignment="1">
      <alignment horizontal="right"/>
    </xf>
    <xf numFmtId="17" fontId="2" fillId="0" borderId="17" xfId="0" applyNumberFormat="1" applyFont="1" applyBorder="1" applyAlignment="1">
      <alignment horizontal="right"/>
    </xf>
    <xf numFmtId="1" fontId="4" fillId="2" borderId="17" xfId="0" applyNumberFormat="1" applyFont="1" applyFill="1" applyBorder="1" applyAlignment="1">
      <alignment horizontal="center"/>
    </xf>
    <xf numFmtId="0" fontId="19" fillId="4" borderId="9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85AF-B529-4644-BFB8-AD42A00C515B}">
  <dimension ref="A1:AE540"/>
  <sheetViews>
    <sheetView zoomScaleNormal="100" workbookViewId="0">
      <selection activeCell="AH17" sqref="AH17"/>
    </sheetView>
  </sheetViews>
  <sheetFormatPr defaultRowHeight="18" customHeight="1" x14ac:dyDescent="0.2"/>
  <cols>
    <col min="1" max="1" width="12.42578125" style="1" customWidth="1"/>
    <col min="2" max="2" width="6.7109375" style="2" customWidth="1"/>
    <col min="3" max="3" width="65" style="2" customWidth="1"/>
    <col min="4" max="4" width="13" style="2" customWidth="1"/>
    <col min="5" max="5" width="10.7109375" style="2" hidden="1" customWidth="1"/>
    <col min="6" max="6" width="9.5703125" style="2" hidden="1" customWidth="1"/>
    <col min="7" max="8" width="0" style="2" hidden="1" customWidth="1"/>
    <col min="9" max="9" width="7.5703125" style="2" hidden="1" customWidth="1"/>
    <col min="10" max="11" width="6.85546875" style="2" hidden="1" customWidth="1"/>
    <col min="12" max="12" width="6.5703125" style="2" hidden="1" customWidth="1"/>
    <col min="13" max="13" width="6.85546875" style="2" hidden="1" customWidth="1"/>
    <col min="14" max="14" width="6.5703125" style="2" hidden="1" customWidth="1"/>
    <col min="15" max="15" width="6.85546875" style="2" hidden="1" customWidth="1"/>
    <col min="16" max="16" width="7" style="2" hidden="1" customWidth="1"/>
    <col min="17" max="17" width="6.7109375" style="2" hidden="1" customWidth="1"/>
    <col min="18" max="18" width="0" style="2" hidden="1" customWidth="1"/>
    <col min="19" max="19" width="0.140625" style="2" hidden="1" customWidth="1"/>
    <col min="20" max="20" width="0" style="2" hidden="1" customWidth="1"/>
    <col min="21" max="21" width="7.42578125" style="2" hidden="1" customWidth="1"/>
    <col min="22" max="23" width="0" style="2" hidden="1" customWidth="1"/>
    <col min="24" max="24" width="6.85546875" style="2" hidden="1" customWidth="1"/>
    <col min="25" max="25" width="5.85546875" style="2" hidden="1" customWidth="1"/>
    <col min="26" max="26" width="11.5703125" style="2" customWidth="1"/>
    <col min="27" max="256" width="9.140625" style="2"/>
    <col min="257" max="257" width="12.42578125" style="2" customWidth="1"/>
    <col min="258" max="258" width="5.5703125" style="2" customWidth="1"/>
    <col min="259" max="259" width="67" style="2" customWidth="1"/>
    <col min="260" max="260" width="13.7109375" style="2" customWidth="1"/>
    <col min="261" max="280" width="0" style="2" hidden="1" customWidth="1"/>
    <col min="281" max="281" width="13.140625" style="2" customWidth="1"/>
    <col min="282" max="282" width="9" style="2" customWidth="1"/>
    <col min="283" max="512" width="9.140625" style="2"/>
    <col min="513" max="513" width="12.42578125" style="2" customWidth="1"/>
    <col min="514" max="514" width="5.5703125" style="2" customWidth="1"/>
    <col min="515" max="515" width="67" style="2" customWidth="1"/>
    <col min="516" max="516" width="13.7109375" style="2" customWidth="1"/>
    <col min="517" max="536" width="0" style="2" hidden="1" customWidth="1"/>
    <col min="537" max="537" width="13.140625" style="2" customWidth="1"/>
    <col min="538" max="538" width="9" style="2" customWidth="1"/>
    <col min="539" max="768" width="9.140625" style="2"/>
    <col min="769" max="769" width="12.42578125" style="2" customWidth="1"/>
    <col min="770" max="770" width="5.5703125" style="2" customWidth="1"/>
    <col min="771" max="771" width="67" style="2" customWidth="1"/>
    <col min="772" max="772" width="13.7109375" style="2" customWidth="1"/>
    <col min="773" max="792" width="0" style="2" hidden="1" customWidth="1"/>
    <col min="793" max="793" width="13.140625" style="2" customWidth="1"/>
    <col min="794" max="794" width="9" style="2" customWidth="1"/>
    <col min="795" max="1024" width="9.140625" style="2"/>
    <col min="1025" max="1025" width="12.42578125" style="2" customWidth="1"/>
    <col min="1026" max="1026" width="5.5703125" style="2" customWidth="1"/>
    <col min="1027" max="1027" width="67" style="2" customWidth="1"/>
    <col min="1028" max="1028" width="13.7109375" style="2" customWidth="1"/>
    <col min="1029" max="1048" width="0" style="2" hidden="1" customWidth="1"/>
    <col min="1049" max="1049" width="13.140625" style="2" customWidth="1"/>
    <col min="1050" max="1050" width="9" style="2" customWidth="1"/>
    <col min="1051" max="1280" width="9.140625" style="2"/>
    <col min="1281" max="1281" width="12.42578125" style="2" customWidth="1"/>
    <col min="1282" max="1282" width="5.5703125" style="2" customWidth="1"/>
    <col min="1283" max="1283" width="67" style="2" customWidth="1"/>
    <col min="1284" max="1284" width="13.7109375" style="2" customWidth="1"/>
    <col min="1285" max="1304" width="0" style="2" hidden="1" customWidth="1"/>
    <col min="1305" max="1305" width="13.140625" style="2" customWidth="1"/>
    <col min="1306" max="1306" width="9" style="2" customWidth="1"/>
    <col min="1307" max="1536" width="9.140625" style="2"/>
    <col min="1537" max="1537" width="12.42578125" style="2" customWidth="1"/>
    <col min="1538" max="1538" width="5.5703125" style="2" customWidth="1"/>
    <col min="1539" max="1539" width="67" style="2" customWidth="1"/>
    <col min="1540" max="1540" width="13.7109375" style="2" customWidth="1"/>
    <col min="1541" max="1560" width="0" style="2" hidden="1" customWidth="1"/>
    <col min="1561" max="1561" width="13.140625" style="2" customWidth="1"/>
    <col min="1562" max="1562" width="9" style="2" customWidth="1"/>
    <col min="1563" max="1792" width="9.140625" style="2"/>
    <col min="1793" max="1793" width="12.42578125" style="2" customWidth="1"/>
    <col min="1794" max="1794" width="5.5703125" style="2" customWidth="1"/>
    <col min="1795" max="1795" width="67" style="2" customWidth="1"/>
    <col min="1796" max="1796" width="13.7109375" style="2" customWidth="1"/>
    <col min="1797" max="1816" width="0" style="2" hidden="1" customWidth="1"/>
    <col min="1817" max="1817" width="13.140625" style="2" customWidth="1"/>
    <col min="1818" max="1818" width="9" style="2" customWidth="1"/>
    <col min="1819" max="2048" width="9.140625" style="2"/>
    <col min="2049" max="2049" width="12.42578125" style="2" customWidth="1"/>
    <col min="2050" max="2050" width="5.5703125" style="2" customWidth="1"/>
    <col min="2051" max="2051" width="67" style="2" customWidth="1"/>
    <col min="2052" max="2052" width="13.7109375" style="2" customWidth="1"/>
    <col min="2053" max="2072" width="0" style="2" hidden="1" customWidth="1"/>
    <col min="2073" max="2073" width="13.140625" style="2" customWidth="1"/>
    <col min="2074" max="2074" width="9" style="2" customWidth="1"/>
    <col min="2075" max="2304" width="9.140625" style="2"/>
    <col min="2305" max="2305" width="12.42578125" style="2" customWidth="1"/>
    <col min="2306" max="2306" width="5.5703125" style="2" customWidth="1"/>
    <col min="2307" max="2307" width="67" style="2" customWidth="1"/>
    <col min="2308" max="2308" width="13.7109375" style="2" customWidth="1"/>
    <col min="2309" max="2328" width="0" style="2" hidden="1" customWidth="1"/>
    <col min="2329" max="2329" width="13.140625" style="2" customWidth="1"/>
    <col min="2330" max="2330" width="9" style="2" customWidth="1"/>
    <col min="2331" max="2560" width="9.140625" style="2"/>
    <col min="2561" max="2561" width="12.42578125" style="2" customWidth="1"/>
    <col min="2562" max="2562" width="5.5703125" style="2" customWidth="1"/>
    <col min="2563" max="2563" width="67" style="2" customWidth="1"/>
    <col min="2564" max="2564" width="13.7109375" style="2" customWidth="1"/>
    <col min="2565" max="2584" width="0" style="2" hidden="1" customWidth="1"/>
    <col min="2585" max="2585" width="13.140625" style="2" customWidth="1"/>
    <col min="2586" max="2586" width="9" style="2" customWidth="1"/>
    <col min="2587" max="2816" width="9.140625" style="2"/>
    <col min="2817" max="2817" width="12.42578125" style="2" customWidth="1"/>
    <col min="2818" max="2818" width="5.5703125" style="2" customWidth="1"/>
    <col min="2819" max="2819" width="67" style="2" customWidth="1"/>
    <col min="2820" max="2820" width="13.7109375" style="2" customWidth="1"/>
    <col min="2821" max="2840" width="0" style="2" hidden="1" customWidth="1"/>
    <col min="2841" max="2841" width="13.140625" style="2" customWidth="1"/>
    <col min="2842" max="2842" width="9" style="2" customWidth="1"/>
    <col min="2843" max="3072" width="9.140625" style="2"/>
    <col min="3073" max="3073" width="12.42578125" style="2" customWidth="1"/>
    <col min="3074" max="3074" width="5.5703125" style="2" customWidth="1"/>
    <col min="3075" max="3075" width="67" style="2" customWidth="1"/>
    <col min="3076" max="3076" width="13.7109375" style="2" customWidth="1"/>
    <col min="3077" max="3096" width="0" style="2" hidden="1" customWidth="1"/>
    <col min="3097" max="3097" width="13.140625" style="2" customWidth="1"/>
    <col min="3098" max="3098" width="9" style="2" customWidth="1"/>
    <col min="3099" max="3328" width="9.140625" style="2"/>
    <col min="3329" max="3329" width="12.42578125" style="2" customWidth="1"/>
    <col min="3330" max="3330" width="5.5703125" style="2" customWidth="1"/>
    <col min="3331" max="3331" width="67" style="2" customWidth="1"/>
    <col min="3332" max="3332" width="13.7109375" style="2" customWidth="1"/>
    <col min="3333" max="3352" width="0" style="2" hidden="1" customWidth="1"/>
    <col min="3353" max="3353" width="13.140625" style="2" customWidth="1"/>
    <col min="3354" max="3354" width="9" style="2" customWidth="1"/>
    <col min="3355" max="3584" width="9.140625" style="2"/>
    <col min="3585" max="3585" width="12.42578125" style="2" customWidth="1"/>
    <col min="3586" max="3586" width="5.5703125" style="2" customWidth="1"/>
    <col min="3587" max="3587" width="67" style="2" customWidth="1"/>
    <col min="3588" max="3588" width="13.7109375" style="2" customWidth="1"/>
    <col min="3589" max="3608" width="0" style="2" hidden="1" customWidth="1"/>
    <col min="3609" max="3609" width="13.140625" style="2" customWidth="1"/>
    <col min="3610" max="3610" width="9" style="2" customWidth="1"/>
    <col min="3611" max="3840" width="9.140625" style="2"/>
    <col min="3841" max="3841" width="12.42578125" style="2" customWidth="1"/>
    <col min="3842" max="3842" width="5.5703125" style="2" customWidth="1"/>
    <col min="3843" max="3843" width="67" style="2" customWidth="1"/>
    <col min="3844" max="3844" width="13.7109375" style="2" customWidth="1"/>
    <col min="3845" max="3864" width="0" style="2" hidden="1" customWidth="1"/>
    <col min="3865" max="3865" width="13.140625" style="2" customWidth="1"/>
    <col min="3866" max="3866" width="9" style="2" customWidth="1"/>
    <col min="3867" max="4096" width="9.140625" style="2"/>
    <col min="4097" max="4097" width="12.42578125" style="2" customWidth="1"/>
    <col min="4098" max="4098" width="5.5703125" style="2" customWidth="1"/>
    <col min="4099" max="4099" width="67" style="2" customWidth="1"/>
    <col min="4100" max="4100" width="13.7109375" style="2" customWidth="1"/>
    <col min="4101" max="4120" width="0" style="2" hidden="1" customWidth="1"/>
    <col min="4121" max="4121" width="13.140625" style="2" customWidth="1"/>
    <col min="4122" max="4122" width="9" style="2" customWidth="1"/>
    <col min="4123" max="4352" width="9.140625" style="2"/>
    <col min="4353" max="4353" width="12.42578125" style="2" customWidth="1"/>
    <col min="4354" max="4354" width="5.5703125" style="2" customWidth="1"/>
    <col min="4355" max="4355" width="67" style="2" customWidth="1"/>
    <col min="4356" max="4356" width="13.7109375" style="2" customWidth="1"/>
    <col min="4357" max="4376" width="0" style="2" hidden="1" customWidth="1"/>
    <col min="4377" max="4377" width="13.140625" style="2" customWidth="1"/>
    <col min="4378" max="4378" width="9" style="2" customWidth="1"/>
    <col min="4379" max="4608" width="9.140625" style="2"/>
    <col min="4609" max="4609" width="12.42578125" style="2" customWidth="1"/>
    <col min="4610" max="4610" width="5.5703125" style="2" customWidth="1"/>
    <col min="4611" max="4611" width="67" style="2" customWidth="1"/>
    <col min="4612" max="4612" width="13.7109375" style="2" customWidth="1"/>
    <col min="4613" max="4632" width="0" style="2" hidden="1" customWidth="1"/>
    <col min="4633" max="4633" width="13.140625" style="2" customWidth="1"/>
    <col min="4634" max="4634" width="9" style="2" customWidth="1"/>
    <col min="4635" max="4864" width="9.140625" style="2"/>
    <col min="4865" max="4865" width="12.42578125" style="2" customWidth="1"/>
    <col min="4866" max="4866" width="5.5703125" style="2" customWidth="1"/>
    <col min="4867" max="4867" width="67" style="2" customWidth="1"/>
    <col min="4868" max="4868" width="13.7109375" style="2" customWidth="1"/>
    <col min="4869" max="4888" width="0" style="2" hidden="1" customWidth="1"/>
    <col min="4889" max="4889" width="13.140625" style="2" customWidth="1"/>
    <col min="4890" max="4890" width="9" style="2" customWidth="1"/>
    <col min="4891" max="5120" width="9.140625" style="2"/>
    <col min="5121" max="5121" width="12.42578125" style="2" customWidth="1"/>
    <col min="5122" max="5122" width="5.5703125" style="2" customWidth="1"/>
    <col min="5123" max="5123" width="67" style="2" customWidth="1"/>
    <col min="5124" max="5124" width="13.7109375" style="2" customWidth="1"/>
    <col min="5125" max="5144" width="0" style="2" hidden="1" customWidth="1"/>
    <col min="5145" max="5145" width="13.140625" style="2" customWidth="1"/>
    <col min="5146" max="5146" width="9" style="2" customWidth="1"/>
    <col min="5147" max="5376" width="9.140625" style="2"/>
    <col min="5377" max="5377" width="12.42578125" style="2" customWidth="1"/>
    <col min="5378" max="5378" width="5.5703125" style="2" customWidth="1"/>
    <col min="5379" max="5379" width="67" style="2" customWidth="1"/>
    <col min="5380" max="5380" width="13.7109375" style="2" customWidth="1"/>
    <col min="5381" max="5400" width="0" style="2" hidden="1" customWidth="1"/>
    <col min="5401" max="5401" width="13.140625" style="2" customWidth="1"/>
    <col min="5402" max="5402" width="9" style="2" customWidth="1"/>
    <col min="5403" max="5632" width="9.140625" style="2"/>
    <col min="5633" max="5633" width="12.42578125" style="2" customWidth="1"/>
    <col min="5634" max="5634" width="5.5703125" style="2" customWidth="1"/>
    <col min="5635" max="5635" width="67" style="2" customWidth="1"/>
    <col min="5636" max="5636" width="13.7109375" style="2" customWidth="1"/>
    <col min="5637" max="5656" width="0" style="2" hidden="1" customWidth="1"/>
    <col min="5657" max="5657" width="13.140625" style="2" customWidth="1"/>
    <col min="5658" max="5658" width="9" style="2" customWidth="1"/>
    <col min="5659" max="5888" width="9.140625" style="2"/>
    <col min="5889" max="5889" width="12.42578125" style="2" customWidth="1"/>
    <col min="5890" max="5890" width="5.5703125" style="2" customWidth="1"/>
    <col min="5891" max="5891" width="67" style="2" customWidth="1"/>
    <col min="5892" max="5892" width="13.7109375" style="2" customWidth="1"/>
    <col min="5893" max="5912" width="0" style="2" hidden="1" customWidth="1"/>
    <col min="5913" max="5913" width="13.140625" style="2" customWidth="1"/>
    <col min="5914" max="5914" width="9" style="2" customWidth="1"/>
    <col min="5915" max="6144" width="9.140625" style="2"/>
    <col min="6145" max="6145" width="12.42578125" style="2" customWidth="1"/>
    <col min="6146" max="6146" width="5.5703125" style="2" customWidth="1"/>
    <col min="6147" max="6147" width="67" style="2" customWidth="1"/>
    <col min="6148" max="6148" width="13.7109375" style="2" customWidth="1"/>
    <col min="6149" max="6168" width="0" style="2" hidden="1" customWidth="1"/>
    <col min="6169" max="6169" width="13.140625" style="2" customWidth="1"/>
    <col min="6170" max="6170" width="9" style="2" customWidth="1"/>
    <col min="6171" max="6400" width="9.140625" style="2"/>
    <col min="6401" max="6401" width="12.42578125" style="2" customWidth="1"/>
    <col min="6402" max="6402" width="5.5703125" style="2" customWidth="1"/>
    <col min="6403" max="6403" width="67" style="2" customWidth="1"/>
    <col min="6404" max="6404" width="13.7109375" style="2" customWidth="1"/>
    <col min="6405" max="6424" width="0" style="2" hidden="1" customWidth="1"/>
    <col min="6425" max="6425" width="13.140625" style="2" customWidth="1"/>
    <col min="6426" max="6426" width="9" style="2" customWidth="1"/>
    <col min="6427" max="6656" width="9.140625" style="2"/>
    <col min="6657" max="6657" width="12.42578125" style="2" customWidth="1"/>
    <col min="6658" max="6658" width="5.5703125" style="2" customWidth="1"/>
    <col min="6659" max="6659" width="67" style="2" customWidth="1"/>
    <col min="6660" max="6660" width="13.7109375" style="2" customWidth="1"/>
    <col min="6661" max="6680" width="0" style="2" hidden="1" customWidth="1"/>
    <col min="6681" max="6681" width="13.140625" style="2" customWidth="1"/>
    <col min="6682" max="6682" width="9" style="2" customWidth="1"/>
    <col min="6683" max="6912" width="9.140625" style="2"/>
    <col min="6913" max="6913" width="12.42578125" style="2" customWidth="1"/>
    <col min="6914" max="6914" width="5.5703125" style="2" customWidth="1"/>
    <col min="6915" max="6915" width="67" style="2" customWidth="1"/>
    <col min="6916" max="6916" width="13.7109375" style="2" customWidth="1"/>
    <col min="6917" max="6936" width="0" style="2" hidden="1" customWidth="1"/>
    <col min="6937" max="6937" width="13.140625" style="2" customWidth="1"/>
    <col min="6938" max="6938" width="9" style="2" customWidth="1"/>
    <col min="6939" max="7168" width="9.140625" style="2"/>
    <col min="7169" max="7169" width="12.42578125" style="2" customWidth="1"/>
    <col min="7170" max="7170" width="5.5703125" style="2" customWidth="1"/>
    <col min="7171" max="7171" width="67" style="2" customWidth="1"/>
    <col min="7172" max="7172" width="13.7109375" style="2" customWidth="1"/>
    <col min="7173" max="7192" width="0" style="2" hidden="1" customWidth="1"/>
    <col min="7193" max="7193" width="13.140625" style="2" customWidth="1"/>
    <col min="7194" max="7194" width="9" style="2" customWidth="1"/>
    <col min="7195" max="7424" width="9.140625" style="2"/>
    <col min="7425" max="7425" width="12.42578125" style="2" customWidth="1"/>
    <col min="7426" max="7426" width="5.5703125" style="2" customWidth="1"/>
    <col min="7427" max="7427" width="67" style="2" customWidth="1"/>
    <col min="7428" max="7428" width="13.7109375" style="2" customWidth="1"/>
    <col min="7429" max="7448" width="0" style="2" hidden="1" customWidth="1"/>
    <col min="7449" max="7449" width="13.140625" style="2" customWidth="1"/>
    <col min="7450" max="7450" width="9" style="2" customWidth="1"/>
    <col min="7451" max="7680" width="9.140625" style="2"/>
    <col min="7681" max="7681" width="12.42578125" style="2" customWidth="1"/>
    <col min="7682" max="7682" width="5.5703125" style="2" customWidth="1"/>
    <col min="7683" max="7683" width="67" style="2" customWidth="1"/>
    <col min="7684" max="7684" width="13.7109375" style="2" customWidth="1"/>
    <col min="7685" max="7704" width="0" style="2" hidden="1" customWidth="1"/>
    <col min="7705" max="7705" width="13.140625" style="2" customWidth="1"/>
    <col min="7706" max="7706" width="9" style="2" customWidth="1"/>
    <col min="7707" max="7936" width="9.140625" style="2"/>
    <col min="7937" max="7937" width="12.42578125" style="2" customWidth="1"/>
    <col min="7938" max="7938" width="5.5703125" style="2" customWidth="1"/>
    <col min="7939" max="7939" width="67" style="2" customWidth="1"/>
    <col min="7940" max="7940" width="13.7109375" style="2" customWidth="1"/>
    <col min="7941" max="7960" width="0" style="2" hidden="1" customWidth="1"/>
    <col min="7961" max="7961" width="13.140625" style="2" customWidth="1"/>
    <col min="7962" max="7962" width="9" style="2" customWidth="1"/>
    <col min="7963" max="8192" width="9.140625" style="2"/>
    <col min="8193" max="8193" width="12.42578125" style="2" customWidth="1"/>
    <col min="8194" max="8194" width="5.5703125" style="2" customWidth="1"/>
    <col min="8195" max="8195" width="67" style="2" customWidth="1"/>
    <col min="8196" max="8196" width="13.7109375" style="2" customWidth="1"/>
    <col min="8197" max="8216" width="0" style="2" hidden="1" customWidth="1"/>
    <col min="8217" max="8217" width="13.140625" style="2" customWidth="1"/>
    <col min="8218" max="8218" width="9" style="2" customWidth="1"/>
    <col min="8219" max="8448" width="9.140625" style="2"/>
    <col min="8449" max="8449" width="12.42578125" style="2" customWidth="1"/>
    <col min="8450" max="8450" width="5.5703125" style="2" customWidth="1"/>
    <col min="8451" max="8451" width="67" style="2" customWidth="1"/>
    <col min="8452" max="8452" width="13.7109375" style="2" customWidth="1"/>
    <col min="8453" max="8472" width="0" style="2" hidden="1" customWidth="1"/>
    <col min="8473" max="8473" width="13.140625" style="2" customWidth="1"/>
    <col min="8474" max="8474" width="9" style="2" customWidth="1"/>
    <col min="8475" max="8704" width="9.140625" style="2"/>
    <col min="8705" max="8705" width="12.42578125" style="2" customWidth="1"/>
    <col min="8706" max="8706" width="5.5703125" style="2" customWidth="1"/>
    <col min="8707" max="8707" width="67" style="2" customWidth="1"/>
    <col min="8708" max="8708" width="13.7109375" style="2" customWidth="1"/>
    <col min="8709" max="8728" width="0" style="2" hidden="1" customWidth="1"/>
    <col min="8729" max="8729" width="13.140625" style="2" customWidth="1"/>
    <col min="8730" max="8730" width="9" style="2" customWidth="1"/>
    <col min="8731" max="8960" width="9.140625" style="2"/>
    <col min="8961" max="8961" width="12.42578125" style="2" customWidth="1"/>
    <col min="8962" max="8962" width="5.5703125" style="2" customWidth="1"/>
    <col min="8963" max="8963" width="67" style="2" customWidth="1"/>
    <col min="8964" max="8964" width="13.7109375" style="2" customWidth="1"/>
    <col min="8965" max="8984" width="0" style="2" hidden="1" customWidth="1"/>
    <col min="8985" max="8985" width="13.140625" style="2" customWidth="1"/>
    <col min="8986" max="8986" width="9" style="2" customWidth="1"/>
    <col min="8987" max="9216" width="9.140625" style="2"/>
    <col min="9217" max="9217" width="12.42578125" style="2" customWidth="1"/>
    <col min="9218" max="9218" width="5.5703125" style="2" customWidth="1"/>
    <col min="9219" max="9219" width="67" style="2" customWidth="1"/>
    <col min="9220" max="9220" width="13.7109375" style="2" customWidth="1"/>
    <col min="9221" max="9240" width="0" style="2" hidden="1" customWidth="1"/>
    <col min="9241" max="9241" width="13.140625" style="2" customWidth="1"/>
    <col min="9242" max="9242" width="9" style="2" customWidth="1"/>
    <col min="9243" max="9472" width="9.140625" style="2"/>
    <col min="9473" max="9473" width="12.42578125" style="2" customWidth="1"/>
    <col min="9474" max="9474" width="5.5703125" style="2" customWidth="1"/>
    <col min="9475" max="9475" width="67" style="2" customWidth="1"/>
    <col min="9476" max="9476" width="13.7109375" style="2" customWidth="1"/>
    <col min="9477" max="9496" width="0" style="2" hidden="1" customWidth="1"/>
    <col min="9497" max="9497" width="13.140625" style="2" customWidth="1"/>
    <col min="9498" max="9498" width="9" style="2" customWidth="1"/>
    <col min="9499" max="9728" width="9.140625" style="2"/>
    <col min="9729" max="9729" width="12.42578125" style="2" customWidth="1"/>
    <col min="9730" max="9730" width="5.5703125" style="2" customWidth="1"/>
    <col min="9731" max="9731" width="67" style="2" customWidth="1"/>
    <col min="9732" max="9732" width="13.7109375" style="2" customWidth="1"/>
    <col min="9733" max="9752" width="0" style="2" hidden="1" customWidth="1"/>
    <col min="9753" max="9753" width="13.140625" style="2" customWidth="1"/>
    <col min="9754" max="9754" width="9" style="2" customWidth="1"/>
    <col min="9755" max="9984" width="9.140625" style="2"/>
    <col min="9985" max="9985" width="12.42578125" style="2" customWidth="1"/>
    <col min="9986" max="9986" width="5.5703125" style="2" customWidth="1"/>
    <col min="9987" max="9987" width="67" style="2" customWidth="1"/>
    <col min="9988" max="9988" width="13.7109375" style="2" customWidth="1"/>
    <col min="9989" max="10008" width="0" style="2" hidden="1" customWidth="1"/>
    <col min="10009" max="10009" width="13.140625" style="2" customWidth="1"/>
    <col min="10010" max="10010" width="9" style="2" customWidth="1"/>
    <col min="10011" max="10240" width="9.140625" style="2"/>
    <col min="10241" max="10241" width="12.42578125" style="2" customWidth="1"/>
    <col min="10242" max="10242" width="5.5703125" style="2" customWidth="1"/>
    <col min="10243" max="10243" width="67" style="2" customWidth="1"/>
    <col min="10244" max="10244" width="13.7109375" style="2" customWidth="1"/>
    <col min="10245" max="10264" width="0" style="2" hidden="1" customWidth="1"/>
    <col min="10265" max="10265" width="13.140625" style="2" customWidth="1"/>
    <col min="10266" max="10266" width="9" style="2" customWidth="1"/>
    <col min="10267" max="10496" width="9.140625" style="2"/>
    <col min="10497" max="10497" width="12.42578125" style="2" customWidth="1"/>
    <col min="10498" max="10498" width="5.5703125" style="2" customWidth="1"/>
    <col min="10499" max="10499" width="67" style="2" customWidth="1"/>
    <col min="10500" max="10500" width="13.7109375" style="2" customWidth="1"/>
    <col min="10501" max="10520" width="0" style="2" hidden="1" customWidth="1"/>
    <col min="10521" max="10521" width="13.140625" style="2" customWidth="1"/>
    <col min="10522" max="10522" width="9" style="2" customWidth="1"/>
    <col min="10523" max="10752" width="9.140625" style="2"/>
    <col min="10753" max="10753" width="12.42578125" style="2" customWidth="1"/>
    <col min="10754" max="10754" width="5.5703125" style="2" customWidth="1"/>
    <col min="10755" max="10755" width="67" style="2" customWidth="1"/>
    <col min="10756" max="10756" width="13.7109375" style="2" customWidth="1"/>
    <col min="10757" max="10776" width="0" style="2" hidden="1" customWidth="1"/>
    <col min="10777" max="10777" width="13.140625" style="2" customWidth="1"/>
    <col min="10778" max="10778" width="9" style="2" customWidth="1"/>
    <col min="10779" max="11008" width="9.140625" style="2"/>
    <col min="11009" max="11009" width="12.42578125" style="2" customWidth="1"/>
    <col min="11010" max="11010" width="5.5703125" style="2" customWidth="1"/>
    <col min="11011" max="11011" width="67" style="2" customWidth="1"/>
    <col min="11012" max="11012" width="13.7109375" style="2" customWidth="1"/>
    <col min="11013" max="11032" width="0" style="2" hidden="1" customWidth="1"/>
    <col min="11033" max="11033" width="13.140625" style="2" customWidth="1"/>
    <col min="11034" max="11034" width="9" style="2" customWidth="1"/>
    <col min="11035" max="11264" width="9.140625" style="2"/>
    <col min="11265" max="11265" width="12.42578125" style="2" customWidth="1"/>
    <col min="11266" max="11266" width="5.5703125" style="2" customWidth="1"/>
    <col min="11267" max="11267" width="67" style="2" customWidth="1"/>
    <col min="11268" max="11268" width="13.7109375" style="2" customWidth="1"/>
    <col min="11269" max="11288" width="0" style="2" hidden="1" customWidth="1"/>
    <col min="11289" max="11289" width="13.140625" style="2" customWidth="1"/>
    <col min="11290" max="11290" width="9" style="2" customWidth="1"/>
    <col min="11291" max="11520" width="9.140625" style="2"/>
    <col min="11521" max="11521" width="12.42578125" style="2" customWidth="1"/>
    <col min="11522" max="11522" width="5.5703125" style="2" customWidth="1"/>
    <col min="11523" max="11523" width="67" style="2" customWidth="1"/>
    <col min="11524" max="11524" width="13.7109375" style="2" customWidth="1"/>
    <col min="11525" max="11544" width="0" style="2" hidden="1" customWidth="1"/>
    <col min="11545" max="11545" width="13.140625" style="2" customWidth="1"/>
    <col min="11546" max="11546" width="9" style="2" customWidth="1"/>
    <col min="11547" max="11776" width="9.140625" style="2"/>
    <col min="11777" max="11777" width="12.42578125" style="2" customWidth="1"/>
    <col min="11778" max="11778" width="5.5703125" style="2" customWidth="1"/>
    <col min="11779" max="11779" width="67" style="2" customWidth="1"/>
    <col min="11780" max="11780" width="13.7109375" style="2" customWidth="1"/>
    <col min="11781" max="11800" width="0" style="2" hidden="1" customWidth="1"/>
    <col min="11801" max="11801" width="13.140625" style="2" customWidth="1"/>
    <col min="11802" max="11802" width="9" style="2" customWidth="1"/>
    <col min="11803" max="12032" width="9.140625" style="2"/>
    <col min="12033" max="12033" width="12.42578125" style="2" customWidth="1"/>
    <col min="12034" max="12034" width="5.5703125" style="2" customWidth="1"/>
    <col min="12035" max="12035" width="67" style="2" customWidth="1"/>
    <col min="12036" max="12036" width="13.7109375" style="2" customWidth="1"/>
    <col min="12037" max="12056" width="0" style="2" hidden="1" customWidth="1"/>
    <col min="12057" max="12057" width="13.140625" style="2" customWidth="1"/>
    <col min="12058" max="12058" width="9" style="2" customWidth="1"/>
    <col min="12059" max="12288" width="9.140625" style="2"/>
    <col min="12289" max="12289" width="12.42578125" style="2" customWidth="1"/>
    <col min="12290" max="12290" width="5.5703125" style="2" customWidth="1"/>
    <col min="12291" max="12291" width="67" style="2" customWidth="1"/>
    <col min="12292" max="12292" width="13.7109375" style="2" customWidth="1"/>
    <col min="12293" max="12312" width="0" style="2" hidden="1" customWidth="1"/>
    <col min="12313" max="12313" width="13.140625" style="2" customWidth="1"/>
    <col min="12314" max="12314" width="9" style="2" customWidth="1"/>
    <col min="12315" max="12544" width="9.140625" style="2"/>
    <col min="12545" max="12545" width="12.42578125" style="2" customWidth="1"/>
    <col min="12546" max="12546" width="5.5703125" style="2" customWidth="1"/>
    <col min="12547" max="12547" width="67" style="2" customWidth="1"/>
    <col min="12548" max="12548" width="13.7109375" style="2" customWidth="1"/>
    <col min="12549" max="12568" width="0" style="2" hidden="1" customWidth="1"/>
    <col min="12569" max="12569" width="13.140625" style="2" customWidth="1"/>
    <col min="12570" max="12570" width="9" style="2" customWidth="1"/>
    <col min="12571" max="12800" width="9.140625" style="2"/>
    <col min="12801" max="12801" width="12.42578125" style="2" customWidth="1"/>
    <col min="12802" max="12802" width="5.5703125" style="2" customWidth="1"/>
    <col min="12803" max="12803" width="67" style="2" customWidth="1"/>
    <col min="12804" max="12804" width="13.7109375" style="2" customWidth="1"/>
    <col min="12805" max="12824" width="0" style="2" hidden="1" customWidth="1"/>
    <col min="12825" max="12825" width="13.140625" style="2" customWidth="1"/>
    <col min="12826" max="12826" width="9" style="2" customWidth="1"/>
    <col min="12827" max="13056" width="9.140625" style="2"/>
    <col min="13057" max="13057" width="12.42578125" style="2" customWidth="1"/>
    <col min="13058" max="13058" width="5.5703125" style="2" customWidth="1"/>
    <col min="13059" max="13059" width="67" style="2" customWidth="1"/>
    <col min="13060" max="13060" width="13.7109375" style="2" customWidth="1"/>
    <col min="13061" max="13080" width="0" style="2" hidden="1" customWidth="1"/>
    <col min="13081" max="13081" width="13.140625" style="2" customWidth="1"/>
    <col min="13082" max="13082" width="9" style="2" customWidth="1"/>
    <col min="13083" max="13312" width="9.140625" style="2"/>
    <col min="13313" max="13313" width="12.42578125" style="2" customWidth="1"/>
    <col min="13314" max="13314" width="5.5703125" style="2" customWidth="1"/>
    <col min="13315" max="13315" width="67" style="2" customWidth="1"/>
    <col min="13316" max="13316" width="13.7109375" style="2" customWidth="1"/>
    <col min="13317" max="13336" width="0" style="2" hidden="1" customWidth="1"/>
    <col min="13337" max="13337" width="13.140625" style="2" customWidth="1"/>
    <col min="13338" max="13338" width="9" style="2" customWidth="1"/>
    <col min="13339" max="13568" width="9.140625" style="2"/>
    <col min="13569" max="13569" width="12.42578125" style="2" customWidth="1"/>
    <col min="13570" max="13570" width="5.5703125" style="2" customWidth="1"/>
    <col min="13571" max="13571" width="67" style="2" customWidth="1"/>
    <col min="13572" max="13572" width="13.7109375" style="2" customWidth="1"/>
    <col min="13573" max="13592" width="0" style="2" hidden="1" customWidth="1"/>
    <col min="13593" max="13593" width="13.140625" style="2" customWidth="1"/>
    <col min="13594" max="13594" width="9" style="2" customWidth="1"/>
    <col min="13595" max="13824" width="9.140625" style="2"/>
    <col min="13825" max="13825" width="12.42578125" style="2" customWidth="1"/>
    <col min="13826" max="13826" width="5.5703125" style="2" customWidth="1"/>
    <col min="13827" max="13827" width="67" style="2" customWidth="1"/>
    <col min="13828" max="13828" width="13.7109375" style="2" customWidth="1"/>
    <col min="13829" max="13848" width="0" style="2" hidden="1" customWidth="1"/>
    <col min="13849" max="13849" width="13.140625" style="2" customWidth="1"/>
    <col min="13850" max="13850" width="9" style="2" customWidth="1"/>
    <col min="13851" max="14080" width="9.140625" style="2"/>
    <col min="14081" max="14081" width="12.42578125" style="2" customWidth="1"/>
    <col min="14082" max="14082" width="5.5703125" style="2" customWidth="1"/>
    <col min="14083" max="14083" width="67" style="2" customWidth="1"/>
    <col min="14084" max="14084" width="13.7109375" style="2" customWidth="1"/>
    <col min="14085" max="14104" width="0" style="2" hidden="1" customWidth="1"/>
    <col min="14105" max="14105" width="13.140625" style="2" customWidth="1"/>
    <col min="14106" max="14106" width="9" style="2" customWidth="1"/>
    <col min="14107" max="14336" width="9.140625" style="2"/>
    <col min="14337" max="14337" width="12.42578125" style="2" customWidth="1"/>
    <col min="14338" max="14338" width="5.5703125" style="2" customWidth="1"/>
    <col min="14339" max="14339" width="67" style="2" customWidth="1"/>
    <col min="14340" max="14340" width="13.7109375" style="2" customWidth="1"/>
    <col min="14341" max="14360" width="0" style="2" hidden="1" customWidth="1"/>
    <col min="14361" max="14361" width="13.140625" style="2" customWidth="1"/>
    <col min="14362" max="14362" width="9" style="2" customWidth="1"/>
    <col min="14363" max="14592" width="9.140625" style="2"/>
    <col min="14593" max="14593" width="12.42578125" style="2" customWidth="1"/>
    <col min="14594" max="14594" width="5.5703125" style="2" customWidth="1"/>
    <col min="14595" max="14595" width="67" style="2" customWidth="1"/>
    <col min="14596" max="14596" width="13.7109375" style="2" customWidth="1"/>
    <col min="14597" max="14616" width="0" style="2" hidden="1" customWidth="1"/>
    <col min="14617" max="14617" width="13.140625" style="2" customWidth="1"/>
    <col min="14618" max="14618" width="9" style="2" customWidth="1"/>
    <col min="14619" max="14848" width="9.140625" style="2"/>
    <col min="14849" max="14849" width="12.42578125" style="2" customWidth="1"/>
    <col min="14850" max="14850" width="5.5703125" style="2" customWidth="1"/>
    <col min="14851" max="14851" width="67" style="2" customWidth="1"/>
    <col min="14852" max="14852" width="13.7109375" style="2" customWidth="1"/>
    <col min="14853" max="14872" width="0" style="2" hidden="1" customWidth="1"/>
    <col min="14873" max="14873" width="13.140625" style="2" customWidth="1"/>
    <col min="14874" max="14874" width="9" style="2" customWidth="1"/>
    <col min="14875" max="15104" width="9.140625" style="2"/>
    <col min="15105" max="15105" width="12.42578125" style="2" customWidth="1"/>
    <col min="15106" max="15106" width="5.5703125" style="2" customWidth="1"/>
    <col min="15107" max="15107" width="67" style="2" customWidth="1"/>
    <col min="15108" max="15108" width="13.7109375" style="2" customWidth="1"/>
    <col min="15109" max="15128" width="0" style="2" hidden="1" customWidth="1"/>
    <col min="15129" max="15129" width="13.140625" style="2" customWidth="1"/>
    <col min="15130" max="15130" width="9" style="2" customWidth="1"/>
    <col min="15131" max="15360" width="9.140625" style="2"/>
    <col min="15361" max="15361" width="12.42578125" style="2" customWidth="1"/>
    <col min="15362" max="15362" width="5.5703125" style="2" customWidth="1"/>
    <col min="15363" max="15363" width="67" style="2" customWidth="1"/>
    <col min="15364" max="15364" width="13.7109375" style="2" customWidth="1"/>
    <col min="15365" max="15384" width="0" style="2" hidden="1" customWidth="1"/>
    <col min="15385" max="15385" width="13.140625" style="2" customWidth="1"/>
    <col min="15386" max="15386" width="9" style="2" customWidth="1"/>
    <col min="15387" max="15616" width="9.140625" style="2"/>
    <col min="15617" max="15617" width="12.42578125" style="2" customWidth="1"/>
    <col min="15618" max="15618" width="5.5703125" style="2" customWidth="1"/>
    <col min="15619" max="15619" width="67" style="2" customWidth="1"/>
    <col min="15620" max="15620" width="13.7109375" style="2" customWidth="1"/>
    <col min="15621" max="15640" width="0" style="2" hidden="1" customWidth="1"/>
    <col min="15641" max="15641" width="13.140625" style="2" customWidth="1"/>
    <col min="15642" max="15642" width="9" style="2" customWidth="1"/>
    <col min="15643" max="15872" width="9.140625" style="2"/>
    <col min="15873" max="15873" width="12.42578125" style="2" customWidth="1"/>
    <col min="15874" max="15874" width="5.5703125" style="2" customWidth="1"/>
    <col min="15875" max="15875" width="67" style="2" customWidth="1"/>
    <col min="15876" max="15876" width="13.7109375" style="2" customWidth="1"/>
    <col min="15877" max="15896" width="0" style="2" hidden="1" customWidth="1"/>
    <col min="15897" max="15897" width="13.140625" style="2" customWidth="1"/>
    <col min="15898" max="15898" width="9" style="2" customWidth="1"/>
    <col min="15899" max="16128" width="9.140625" style="2"/>
    <col min="16129" max="16129" width="12.42578125" style="2" customWidth="1"/>
    <col min="16130" max="16130" width="5.5703125" style="2" customWidth="1"/>
    <col min="16131" max="16131" width="67" style="2" customWidth="1"/>
    <col min="16132" max="16132" width="13.7109375" style="2" customWidth="1"/>
    <col min="16133" max="16152" width="0" style="2" hidden="1" customWidth="1"/>
    <col min="16153" max="16153" width="13.140625" style="2" customWidth="1"/>
    <col min="16154" max="16154" width="9" style="2" customWidth="1"/>
    <col min="16155" max="16384" width="9.140625" style="2"/>
  </cols>
  <sheetData>
    <row r="1" spans="1:27" ht="18" customHeight="1" x14ac:dyDescent="0.2">
      <c r="C1" s="3"/>
      <c r="D1" s="273" t="s">
        <v>1126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7" ht="12" customHeight="1" x14ac:dyDescent="0.2">
      <c r="C2" s="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7" ht="11.25" customHeight="1" x14ac:dyDescent="0.2">
      <c r="C3" s="4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7" ht="8.25" customHeight="1" x14ac:dyDescent="0.2">
      <c r="B4" s="1"/>
      <c r="C4" s="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7" ht="14.25" customHeight="1" x14ac:dyDescent="0.2">
      <c r="A5" s="267"/>
      <c r="B5" s="274" t="s">
        <v>1124</v>
      </c>
      <c r="C5" s="274"/>
      <c r="D5" s="267"/>
      <c r="E5" s="3"/>
      <c r="F5" s="1"/>
      <c r="G5" s="1"/>
      <c r="H5" s="1"/>
      <c r="I5" s="1"/>
    </row>
    <row r="6" spans="1:27" ht="15.75" customHeight="1" x14ac:dyDescent="0.2">
      <c r="A6" s="267"/>
      <c r="B6" s="268" t="s">
        <v>1</v>
      </c>
      <c r="C6" s="267"/>
      <c r="D6" s="267"/>
      <c r="E6" s="3"/>
      <c r="F6" s="1"/>
      <c r="G6" s="1"/>
      <c r="H6" s="1"/>
      <c r="I6" s="1"/>
    </row>
    <row r="7" spans="1:27" ht="14.25" customHeight="1" x14ac:dyDescent="0.2">
      <c r="A7" s="267"/>
      <c r="B7" s="274" t="s">
        <v>2</v>
      </c>
      <c r="C7" s="274"/>
      <c r="D7" s="267"/>
      <c r="E7" s="3"/>
      <c r="F7" s="1"/>
      <c r="G7" s="1"/>
      <c r="H7" s="1"/>
      <c r="I7" s="1"/>
    </row>
    <row r="8" spans="1:27" ht="12.75" customHeight="1" thickBot="1" x14ac:dyDescent="0.25">
      <c r="A8" s="267"/>
      <c r="B8" s="274" t="s">
        <v>3</v>
      </c>
      <c r="C8" s="274"/>
      <c r="D8" s="267"/>
      <c r="E8" s="3"/>
      <c r="F8" s="1"/>
      <c r="G8" s="1"/>
      <c r="H8" s="1"/>
      <c r="I8" s="1"/>
      <c r="Y8" s="2">
        <v>2018</v>
      </c>
    </row>
    <row r="9" spans="1:27" ht="18" hidden="1" customHeight="1" x14ac:dyDescent="0.2">
      <c r="B9" s="1"/>
      <c r="C9" s="1"/>
      <c r="D9" s="1"/>
      <c r="E9" s="1"/>
      <c r="F9" s="1"/>
      <c r="G9" s="1"/>
      <c r="H9" s="1"/>
      <c r="I9" s="1"/>
      <c r="T9" s="2">
        <v>133.9</v>
      </c>
    </row>
    <row r="10" spans="1:27" ht="33" customHeight="1" thickBot="1" x14ac:dyDescent="0.25">
      <c r="A10" s="5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8" t="s">
        <v>9</v>
      </c>
      <c r="H10" s="9" t="s">
        <v>9</v>
      </c>
      <c r="I10" s="10" t="s">
        <v>9</v>
      </c>
      <c r="J10" s="11" t="s">
        <v>10</v>
      </c>
      <c r="K10" s="11"/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2"/>
      <c r="T10" s="13" t="s">
        <v>9</v>
      </c>
      <c r="U10" s="13" t="s">
        <v>9</v>
      </c>
      <c r="V10" s="14"/>
      <c r="W10" s="14"/>
      <c r="X10" s="15" t="s">
        <v>9</v>
      </c>
      <c r="Y10" s="16" t="s">
        <v>18</v>
      </c>
      <c r="Z10" s="16" t="s">
        <v>18</v>
      </c>
    </row>
    <row r="11" spans="1:27" ht="20.100000000000001" customHeight="1" x14ac:dyDescent="0.2">
      <c r="A11" s="258"/>
      <c r="B11" s="17" t="s">
        <v>19</v>
      </c>
      <c r="C11" s="18" t="s">
        <v>20</v>
      </c>
      <c r="D11" s="19"/>
      <c r="E11" s="20"/>
      <c r="F11" s="21"/>
      <c r="G11" s="21"/>
      <c r="H11" s="22"/>
      <c r="I11" s="2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5"/>
      <c r="V11" s="26"/>
      <c r="W11" s="26"/>
      <c r="X11" s="27"/>
      <c r="Y11" s="28"/>
      <c r="Z11" s="272">
        <v>102.88</v>
      </c>
    </row>
    <row r="12" spans="1:27" ht="24.75" customHeight="1" x14ac:dyDescent="0.2">
      <c r="A12" s="264" t="s">
        <v>21</v>
      </c>
      <c r="B12" s="29" t="s">
        <v>22</v>
      </c>
      <c r="C12" s="30" t="s">
        <v>23</v>
      </c>
      <c r="D12" s="31" t="s">
        <v>24</v>
      </c>
      <c r="E12" s="32">
        <v>115</v>
      </c>
      <c r="F12" s="33">
        <f>E12*1.26</f>
        <v>144.9</v>
      </c>
      <c r="G12" s="33">
        <v>145</v>
      </c>
      <c r="H12" s="34"/>
      <c r="I12" s="33">
        <v>145</v>
      </c>
      <c r="J12" s="35">
        <v>212</v>
      </c>
      <c r="K12" s="35">
        <v>139</v>
      </c>
      <c r="L12" s="35">
        <v>182</v>
      </c>
      <c r="M12" s="36">
        <v>170</v>
      </c>
      <c r="N12" s="35">
        <v>142</v>
      </c>
      <c r="O12" s="35">
        <v>145</v>
      </c>
      <c r="P12" s="35">
        <v>158</v>
      </c>
      <c r="Q12" s="37">
        <v>123</v>
      </c>
      <c r="R12" s="38"/>
      <c r="S12" s="39">
        <v>0.3</v>
      </c>
      <c r="T12" s="40">
        <v>240</v>
      </c>
      <c r="U12" s="41">
        <f>T12*112.34%</f>
        <v>269.61599999999999</v>
      </c>
      <c r="V12" s="42"/>
      <c r="W12" s="42"/>
      <c r="X12" s="43">
        <v>270</v>
      </c>
      <c r="Y12" s="44">
        <v>500</v>
      </c>
      <c r="Z12" s="271">
        <f t="shared" ref="Z12:Z53" si="0">Y12*$Z$11/100</f>
        <v>514.4</v>
      </c>
      <c r="AA12" s="45"/>
    </row>
    <row r="13" spans="1:27" ht="21" customHeight="1" x14ac:dyDescent="0.2">
      <c r="A13" s="264" t="s">
        <v>25</v>
      </c>
      <c r="B13" s="29" t="s">
        <v>26</v>
      </c>
      <c r="C13" s="30" t="s">
        <v>27</v>
      </c>
      <c r="D13" s="31" t="s">
        <v>24</v>
      </c>
      <c r="E13" s="32"/>
      <c r="F13" s="33"/>
      <c r="G13" s="33"/>
      <c r="H13" s="34"/>
      <c r="I13" s="33"/>
      <c r="J13" s="35"/>
      <c r="K13" s="35"/>
      <c r="L13" s="35"/>
      <c r="M13" s="36"/>
      <c r="N13" s="35"/>
      <c r="O13" s="35"/>
      <c r="P13" s="35"/>
      <c r="Q13" s="37"/>
      <c r="R13" s="38"/>
      <c r="S13" s="39"/>
      <c r="T13" s="40"/>
      <c r="U13" s="41"/>
      <c r="V13" s="42"/>
      <c r="W13" s="42"/>
      <c r="X13" s="43"/>
      <c r="Y13" s="44">
        <v>460</v>
      </c>
      <c r="Z13" s="271">
        <f t="shared" si="0"/>
        <v>473.24799999999993</v>
      </c>
      <c r="AA13" s="45"/>
    </row>
    <row r="14" spans="1:27" ht="22.5" customHeight="1" x14ac:dyDescent="0.2">
      <c r="A14" s="264" t="s">
        <v>28</v>
      </c>
      <c r="B14" s="29" t="s">
        <v>1110</v>
      </c>
      <c r="C14" s="30" t="s">
        <v>30</v>
      </c>
      <c r="D14" s="31" t="s">
        <v>31</v>
      </c>
      <c r="E14" s="32"/>
      <c r="F14" s="33"/>
      <c r="G14" s="33"/>
      <c r="H14" s="34"/>
      <c r="I14" s="33"/>
      <c r="J14" s="35"/>
      <c r="K14" s="35"/>
      <c r="L14" s="35"/>
      <c r="M14" s="36"/>
      <c r="N14" s="35"/>
      <c r="O14" s="35"/>
      <c r="P14" s="35"/>
      <c r="Q14" s="37"/>
      <c r="R14" s="38"/>
      <c r="S14" s="39"/>
      <c r="T14" s="40"/>
      <c r="U14" s="41"/>
      <c r="V14" s="42"/>
      <c r="W14" s="42"/>
      <c r="X14" s="43"/>
      <c r="Y14" s="44">
        <v>500</v>
      </c>
      <c r="Z14" s="271">
        <f t="shared" si="0"/>
        <v>514.4</v>
      </c>
      <c r="AA14" s="45"/>
    </row>
    <row r="15" spans="1:27" ht="22.5" customHeight="1" x14ac:dyDescent="0.2">
      <c r="A15" s="264" t="s">
        <v>32</v>
      </c>
      <c r="B15" s="29" t="s">
        <v>29</v>
      </c>
      <c r="C15" s="30" t="s">
        <v>34</v>
      </c>
      <c r="D15" s="31" t="s">
        <v>31</v>
      </c>
      <c r="E15" s="32"/>
      <c r="F15" s="33"/>
      <c r="G15" s="33"/>
      <c r="H15" s="34"/>
      <c r="I15" s="33"/>
      <c r="J15" s="35"/>
      <c r="K15" s="35"/>
      <c r="L15" s="35"/>
      <c r="M15" s="36"/>
      <c r="N15" s="35"/>
      <c r="O15" s="35"/>
      <c r="P15" s="35"/>
      <c r="Q15" s="37"/>
      <c r="R15" s="38"/>
      <c r="S15" s="39"/>
      <c r="T15" s="40"/>
      <c r="U15" s="41"/>
      <c r="V15" s="42"/>
      <c r="W15" s="42"/>
      <c r="X15" s="43"/>
      <c r="Y15" s="44">
        <v>460</v>
      </c>
      <c r="Z15" s="271">
        <f t="shared" si="0"/>
        <v>473.24799999999993</v>
      </c>
      <c r="AA15" s="45"/>
    </row>
    <row r="16" spans="1:27" ht="23.25" customHeight="1" x14ac:dyDescent="0.2">
      <c r="A16" s="264" t="s">
        <v>35</v>
      </c>
      <c r="B16" s="29" t="s">
        <v>33</v>
      </c>
      <c r="C16" s="30" t="s">
        <v>36</v>
      </c>
      <c r="D16" s="31" t="s">
        <v>31</v>
      </c>
      <c r="E16" s="32"/>
      <c r="F16" s="33"/>
      <c r="G16" s="33"/>
      <c r="H16" s="34"/>
      <c r="I16" s="33"/>
      <c r="J16" s="35"/>
      <c r="K16" s="35"/>
      <c r="L16" s="35"/>
      <c r="M16" s="36"/>
      <c r="N16" s="35"/>
      <c r="O16" s="35"/>
      <c r="P16" s="35"/>
      <c r="Q16" s="37"/>
      <c r="R16" s="38"/>
      <c r="S16" s="39"/>
      <c r="T16" s="40"/>
      <c r="U16" s="41"/>
      <c r="V16" s="42"/>
      <c r="W16" s="42"/>
      <c r="X16" s="43"/>
      <c r="Y16" s="44">
        <v>500</v>
      </c>
      <c r="Z16" s="271">
        <f t="shared" si="0"/>
        <v>514.4</v>
      </c>
      <c r="AA16" s="45"/>
    </row>
    <row r="17" spans="1:27" ht="21" customHeight="1" x14ac:dyDescent="0.2">
      <c r="A17" s="264" t="s">
        <v>37</v>
      </c>
      <c r="B17" s="29" t="s">
        <v>38</v>
      </c>
      <c r="C17" s="30" t="s">
        <v>39</v>
      </c>
      <c r="D17" s="31" t="s">
        <v>31</v>
      </c>
      <c r="E17" s="32"/>
      <c r="F17" s="33"/>
      <c r="G17" s="33"/>
      <c r="H17" s="34"/>
      <c r="I17" s="33"/>
      <c r="J17" s="35"/>
      <c r="K17" s="35"/>
      <c r="L17" s="35"/>
      <c r="M17" s="36"/>
      <c r="N17" s="35"/>
      <c r="O17" s="35"/>
      <c r="P17" s="35"/>
      <c r="Q17" s="37"/>
      <c r="R17" s="38"/>
      <c r="S17" s="39"/>
      <c r="T17" s="40"/>
      <c r="U17" s="41"/>
      <c r="V17" s="42"/>
      <c r="W17" s="42"/>
      <c r="X17" s="43"/>
      <c r="Y17" s="44">
        <v>460</v>
      </c>
      <c r="Z17" s="271">
        <f t="shared" si="0"/>
        <v>473.24799999999993</v>
      </c>
      <c r="AA17" s="45"/>
    </row>
    <row r="18" spans="1:27" ht="25.5" customHeight="1" x14ac:dyDescent="0.2">
      <c r="A18" s="264" t="s">
        <v>40</v>
      </c>
      <c r="B18" s="29" t="s">
        <v>41</v>
      </c>
      <c r="C18" s="30" t="s">
        <v>42</v>
      </c>
      <c r="D18" s="31" t="s">
        <v>31</v>
      </c>
      <c r="E18" s="32"/>
      <c r="F18" s="33"/>
      <c r="G18" s="33"/>
      <c r="H18" s="34"/>
      <c r="I18" s="33"/>
      <c r="J18" s="35"/>
      <c r="K18" s="35"/>
      <c r="L18" s="35"/>
      <c r="M18" s="36"/>
      <c r="N18" s="35"/>
      <c r="O18" s="35"/>
      <c r="P18" s="35"/>
      <c r="Q18" s="37"/>
      <c r="R18" s="38"/>
      <c r="S18" s="39"/>
      <c r="T18" s="40"/>
      <c r="U18" s="41"/>
      <c r="V18" s="42"/>
      <c r="W18" s="42"/>
      <c r="X18" s="43"/>
      <c r="Y18" s="44">
        <v>500</v>
      </c>
      <c r="Z18" s="271">
        <f t="shared" si="0"/>
        <v>514.4</v>
      </c>
      <c r="AA18" s="45"/>
    </row>
    <row r="19" spans="1:27" ht="21" customHeight="1" x14ac:dyDescent="0.2">
      <c r="A19" s="264" t="s">
        <v>43</v>
      </c>
      <c r="B19" s="29" t="s">
        <v>44</v>
      </c>
      <c r="C19" s="30" t="s">
        <v>45</v>
      </c>
      <c r="D19" s="31" t="s">
        <v>31</v>
      </c>
      <c r="E19" s="32"/>
      <c r="F19" s="33"/>
      <c r="G19" s="33"/>
      <c r="H19" s="34"/>
      <c r="I19" s="33"/>
      <c r="J19" s="35"/>
      <c r="K19" s="35"/>
      <c r="L19" s="35"/>
      <c r="M19" s="36"/>
      <c r="N19" s="35"/>
      <c r="O19" s="35"/>
      <c r="P19" s="35"/>
      <c r="Q19" s="37"/>
      <c r="R19" s="38"/>
      <c r="S19" s="39"/>
      <c r="T19" s="40"/>
      <c r="U19" s="41"/>
      <c r="V19" s="42"/>
      <c r="W19" s="42"/>
      <c r="X19" s="43"/>
      <c r="Y19" s="44">
        <v>460</v>
      </c>
      <c r="Z19" s="271">
        <f t="shared" si="0"/>
        <v>473.24799999999993</v>
      </c>
      <c r="AA19" s="45"/>
    </row>
    <row r="20" spans="1:27" ht="25.5" customHeight="1" x14ac:dyDescent="0.2">
      <c r="A20" s="264" t="s">
        <v>46</v>
      </c>
      <c r="B20" s="29" t="s">
        <v>47</v>
      </c>
      <c r="C20" s="30" t="s">
        <v>48</v>
      </c>
      <c r="D20" s="31" t="s">
        <v>31</v>
      </c>
      <c r="E20" s="32"/>
      <c r="F20" s="33"/>
      <c r="G20" s="33"/>
      <c r="H20" s="34"/>
      <c r="I20" s="33"/>
      <c r="J20" s="35"/>
      <c r="K20" s="35"/>
      <c r="L20" s="35"/>
      <c r="M20" s="36"/>
      <c r="N20" s="35"/>
      <c r="O20" s="35"/>
      <c r="P20" s="35"/>
      <c r="Q20" s="37"/>
      <c r="R20" s="38"/>
      <c r="S20" s="39"/>
      <c r="T20" s="40"/>
      <c r="U20" s="41"/>
      <c r="V20" s="42"/>
      <c r="W20" s="42"/>
      <c r="X20" s="43"/>
      <c r="Y20" s="44">
        <v>500</v>
      </c>
      <c r="Z20" s="271">
        <f t="shared" si="0"/>
        <v>514.4</v>
      </c>
      <c r="AA20" s="45"/>
    </row>
    <row r="21" spans="1:27" ht="21" customHeight="1" x14ac:dyDescent="0.2">
      <c r="A21" s="264" t="s">
        <v>49</v>
      </c>
      <c r="B21" s="29" t="s">
        <v>50</v>
      </c>
      <c r="C21" s="30" t="s">
        <v>51</v>
      </c>
      <c r="D21" s="31" t="s">
        <v>31</v>
      </c>
      <c r="E21" s="32"/>
      <c r="F21" s="33"/>
      <c r="G21" s="33"/>
      <c r="H21" s="34"/>
      <c r="I21" s="33"/>
      <c r="J21" s="35"/>
      <c r="K21" s="35"/>
      <c r="L21" s="35"/>
      <c r="M21" s="36"/>
      <c r="N21" s="35"/>
      <c r="O21" s="35"/>
      <c r="P21" s="35"/>
      <c r="Q21" s="37"/>
      <c r="R21" s="38"/>
      <c r="S21" s="39"/>
      <c r="T21" s="40"/>
      <c r="U21" s="41"/>
      <c r="V21" s="42"/>
      <c r="W21" s="42"/>
      <c r="X21" s="43"/>
      <c r="Y21" s="44">
        <v>460</v>
      </c>
      <c r="Z21" s="271">
        <f t="shared" si="0"/>
        <v>473.24799999999993</v>
      </c>
      <c r="AA21" s="45"/>
    </row>
    <row r="22" spans="1:27" ht="27" customHeight="1" x14ac:dyDescent="0.2">
      <c r="A22" s="264" t="s">
        <v>52</v>
      </c>
      <c r="B22" s="46" t="s">
        <v>53</v>
      </c>
      <c r="C22" s="30" t="s">
        <v>54</v>
      </c>
      <c r="D22" s="31" t="s">
        <v>31</v>
      </c>
      <c r="E22" s="32"/>
      <c r="F22" s="33"/>
      <c r="G22" s="33"/>
      <c r="H22" s="34"/>
      <c r="I22" s="33"/>
      <c r="J22" s="35"/>
      <c r="K22" s="35"/>
      <c r="L22" s="35"/>
      <c r="M22" s="36"/>
      <c r="N22" s="35"/>
      <c r="O22" s="35"/>
      <c r="P22" s="35"/>
      <c r="Q22" s="37"/>
      <c r="R22" s="38"/>
      <c r="S22" s="39"/>
      <c r="T22" s="40"/>
      <c r="U22" s="41"/>
      <c r="V22" s="42"/>
      <c r="W22" s="42"/>
      <c r="X22" s="43"/>
      <c r="Y22" s="44">
        <v>500</v>
      </c>
      <c r="Z22" s="271">
        <f t="shared" si="0"/>
        <v>514.4</v>
      </c>
      <c r="AA22" s="45"/>
    </row>
    <row r="23" spans="1:27" ht="21" customHeight="1" x14ac:dyDescent="0.2">
      <c r="A23" s="264" t="s">
        <v>55</v>
      </c>
      <c r="B23" s="29" t="s">
        <v>56</v>
      </c>
      <c r="C23" s="30" t="s">
        <v>57</v>
      </c>
      <c r="D23" s="31" t="s">
        <v>31</v>
      </c>
      <c r="E23" s="32"/>
      <c r="F23" s="33"/>
      <c r="G23" s="33"/>
      <c r="H23" s="34"/>
      <c r="I23" s="33"/>
      <c r="J23" s="35"/>
      <c r="K23" s="35"/>
      <c r="L23" s="35"/>
      <c r="M23" s="36"/>
      <c r="N23" s="35"/>
      <c r="O23" s="35"/>
      <c r="P23" s="35"/>
      <c r="Q23" s="37"/>
      <c r="R23" s="38"/>
      <c r="S23" s="39"/>
      <c r="T23" s="40"/>
      <c r="U23" s="41"/>
      <c r="V23" s="42"/>
      <c r="W23" s="42"/>
      <c r="X23" s="43"/>
      <c r="Y23" s="44">
        <v>460</v>
      </c>
      <c r="Z23" s="271">
        <f t="shared" si="0"/>
        <v>473.24799999999993</v>
      </c>
      <c r="AA23" s="45"/>
    </row>
    <row r="24" spans="1:27" ht="26.25" customHeight="1" x14ac:dyDescent="0.2">
      <c r="A24" s="264" t="s">
        <v>58</v>
      </c>
      <c r="B24" s="29" t="s">
        <v>59</v>
      </c>
      <c r="C24" s="30" t="s">
        <v>60</v>
      </c>
      <c r="D24" s="31" t="s">
        <v>31</v>
      </c>
      <c r="E24" s="32"/>
      <c r="F24" s="33"/>
      <c r="G24" s="33"/>
      <c r="H24" s="34"/>
      <c r="I24" s="33"/>
      <c r="J24" s="35"/>
      <c r="K24" s="35"/>
      <c r="L24" s="35"/>
      <c r="M24" s="36"/>
      <c r="N24" s="35"/>
      <c r="O24" s="35"/>
      <c r="P24" s="35"/>
      <c r="Q24" s="37"/>
      <c r="R24" s="38"/>
      <c r="S24" s="39"/>
      <c r="T24" s="40"/>
      <c r="U24" s="41"/>
      <c r="V24" s="42"/>
      <c r="W24" s="42"/>
      <c r="X24" s="43"/>
      <c r="Y24" s="44">
        <v>500</v>
      </c>
      <c r="Z24" s="271">
        <f t="shared" si="0"/>
        <v>514.4</v>
      </c>
      <c r="AA24" s="45"/>
    </row>
    <row r="25" spans="1:27" ht="21" customHeight="1" x14ac:dyDescent="0.2">
      <c r="A25" s="264" t="s">
        <v>61</v>
      </c>
      <c r="B25" s="29" t="s">
        <v>62</v>
      </c>
      <c r="C25" s="30" t="s">
        <v>63</v>
      </c>
      <c r="D25" s="31" t="s">
        <v>31</v>
      </c>
      <c r="E25" s="32"/>
      <c r="F25" s="33"/>
      <c r="G25" s="33"/>
      <c r="H25" s="34"/>
      <c r="I25" s="33"/>
      <c r="J25" s="35"/>
      <c r="K25" s="35"/>
      <c r="L25" s="35"/>
      <c r="M25" s="36"/>
      <c r="N25" s="35"/>
      <c r="O25" s="35"/>
      <c r="P25" s="35"/>
      <c r="Q25" s="37"/>
      <c r="R25" s="38"/>
      <c r="S25" s="39"/>
      <c r="T25" s="40"/>
      <c r="U25" s="41"/>
      <c r="V25" s="42"/>
      <c r="W25" s="42"/>
      <c r="X25" s="43"/>
      <c r="Y25" s="44">
        <v>460</v>
      </c>
      <c r="Z25" s="271">
        <f t="shared" si="0"/>
        <v>473.24799999999993</v>
      </c>
      <c r="AA25" s="45"/>
    </row>
    <row r="26" spans="1:27" ht="24.75" customHeight="1" x14ac:dyDescent="0.2">
      <c r="A26" s="264" t="s">
        <v>64</v>
      </c>
      <c r="B26" s="29" t="s">
        <v>65</v>
      </c>
      <c r="C26" s="30" t="s">
        <v>66</v>
      </c>
      <c r="D26" s="31" t="s">
        <v>31</v>
      </c>
      <c r="E26" s="32"/>
      <c r="F26" s="33"/>
      <c r="G26" s="33"/>
      <c r="H26" s="34"/>
      <c r="I26" s="33"/>
      <c r="J26" s="35"/>
      <c r="K26" s="35"/>
      <c r="L26" s="35"/>
      <c r="M26" s="36"/>
      <c r="N26" s="35"/>
      <c r="O26" s="35"/>
      <c r="P26" s="35"/>
      <c r="Q26" s="37"/>
      <c r="R26" s="38"/>
      <c r="S26" s="39"/>
      <c r="T26" s="40"/>
      <c r="U26" s="41"/>
      <c r="V26" s="42"/>
      <c r="W26" s="42"/>
      <c r="X26" s="43"/>
      <c r="Y26" s="44">
        <v>500</v>
      </c>
      <c r="Z26" s="271">
        <f t="shared" si="0"/>
        <v>514.4</v>
      </c>
      <c r="AA26" s="45"/>
    </row>
    <row r="27" spans="1:27" ht="21" customHeight="1" x14ac:dyDescent="0.2">
      <c r="A27" s="264" t="s">
        <v>67</v>
      </c>
      <c r="B27" s="29" t="s">
        <v>68</v>
      </c>
      <c r="C27" s="30" t="s">
        <v>69</v>
      </c>
      <c r="D27" s="31" t="s">
        <v>31</v>
      </c>
      <c r="E27" s="32"/>
      <c r="F27" s="33"/>
      <c r="G27" s="33"/>
      <c r="H27" s="34"/>
      <c r="I27" s="33"/>
      <c r="J27" s="35"/>
      <c r="K27" s="35"/>
      <c r="L27" s="35"/>
      <c r="M27" s="36"/>
      <c r="N27" s="35"/>
      <c r="O27" s="35"/>
      <c r="P27" s="35"/>
      <c r="Q27" s="37"/>
      <c r="R27" s="38"/>
      <c r="S27" s="39"/>
      <c r="T27" s="40"/>
      <c r="U27" s="41"/>
      <c r="V27" s="42"/>
      <c r="W27" s="42"/>
      <c r="X27" s="43"/>
      <c r="Y27" s="44">
        <v>460</v>
      </c>
      <c r="Z27" s="271">
        <f t="shared" si="0"/>
        <v>473.24799999999993</v>
      </c>
      <c r="AA27" s="45"/>
    </row>
    <row r="28" spans="1:27" ht="27.75" customHeight="1" x14ac:dyDescent="0.2">
      <c r="A28" s="264" t="s">
        <v>70</v>
      </c>
      <c r="B28" s="29" t="s">
        <v>71</v>
      </c>
      <c r="C28" s="30" t="s">
        <v>72</v>
      </c>
      <c r="D28" s="31" t="s">
        <v>31</v>
      </c>
      <c r="E28" s="32"/>
      <c r="F28" s="33"/>
      <c r="G28" s="33"/>
      <c r="H28" s="34"/>
      <c r="I28" s="33"/>
      <c r="J28" s="35"/>
      <c r="K28" s="35"/>
      <c r="L28" s="35"/>
      <c r="M28" s="36"/>
      <c r="N28" s="35"/>
      <c r="O28" s="35"/>
      <c r="P28" s="35"/>
      <c r="Q28" s="37"/>
      <c r="R28" s="38"/>
      <c r="S28" s="39"/>
      <c r="T28" s="40"/>
      <c r="U28" s="41"/>
      <c r="V28" s="42"/>
      <c r="W28" s="42"/>
      <c r="X28" s="43"/>
      <c r="Y28" s="44">
        <v>500</v>
      </c>
      <c r="Z28" s="271">
        <f t="shared" si="0"/>
        <v>514.4</v>
      </c>
      <c r="AA28" s="45"/>
    </row>
    <row r="29" spans="1:27" ht="21" customHeight="1" x14ac:dyDescent="0.2">
      <c r="A29" s="264" t="s">
        <v>73</v>
      </c>
      <c r="B29" s="29" t="s">
        <v>74</v>
      </c>
      <c r="C29" s="30" t="s">
        <v>75</v>
      </c>
      <c r="D29" s="31" t="s">
        <v>31</v>
      </c>
      <c r="E29" s="32"/>
      <c r="F29" s="33"/>
      <c r="G29" s="33"/>
      <c r="H29" s="34"/>
      <c r="I29" s="33"/>
      <c r="J29" s="35"/>
      <c r="K29" s="35"/>
      <c r="L29" s="35"/>
      <c r="M29" s="36"/>
      <c r="N29" s="35"/>
      <c r="O29" s="35"/>
      <c r="P29" s="35"/>
      <c r="Q29" s="37"/>
      <c r="R29" s="38"/>
      <c r="S29" s="39"/>
      <c r="T29" s="40"/>
      <c r="U29" s="41"/>
      <c r="V29" s="42"/>
      <c r="W29" s="42"/>
      <c r="X29" s="43"/>
      <c r="Y29" s="44">
        <v>460</v>
      </c>
      <c r="Z29" s="271">
        <f t="shared" si="0"/>
        <v>473.24799999999993</v>
      </c>
      <c r="AA29" s="45"/>
    </row>
    <row r="30" spans="1:27" ht="24.75" customHeight="1" x14ac:dyDescent="0.2">
      <c r="A30" s="264" t="s">
        <v>76</v>
      </c>
      <c r="B30" s="47" t="s">
        <v>77</v>
      </c>
      <c r="C30" s="30" t="s">
        <v>78</v>
      </c>
      <c r="D30" s="31" t="s">
        <v>31</v>
      </c>
      <c r="E30" s="32"/>
      <c r="F30" s="33"/>
      <c r="G30" s="33"/>
      <c r="H30" s="34"/>
      <c r="I30" s="33"/>
      <c r="J30" s="35"/>
      <c r="K30" s="35"/>
      <c r="L30" s="35"/>
      <c r="M30" s="36"/>
      <c r="N30" s="35"/>
      <c r="O30" s="35"/>
      <c r="P30" s="35"/>
      <c r="Q30" s="37"/>
      <c r="R30" s="38"/>
      <c r="S30" s="39"/>
      <c r="T30" s="40"/>
      <c r="U30" s="41"/>
      <c r="V30" s="42"/>
      <c r="W30" s="42"/>
      <c r="X30" s="43"/>
      <c r="Y30" s="44">
        <v>500</v>
      </c>
      <c r="Z30" s="271">
        <f t="shared" si="0"/>
        <v>514.4</v>
      </c>
      <c r="AA30" s="45"/>
    </row>
    <row r="31" spans="1:27" ht="21" customHeight="1" x14ac:dyDescent="0.2">
      <c r="A31" s="264" t="s">
        <v>79</v>
      </c>
      <c r="B31" s="29" t="s">
        <v>80</v>
      </c>
      <c r="C31" s="30" t="s">
        <v>81</v>
      </c>
      <c r="D31" s="31" t="s">
        <v>31</v>
      </c>
      <c r="E31" s="32"/>
      <c r="F31" s="33"/>
      <c r="G31" s="33"/>
      <c r="H31" s="34"/>
      <c r="I31" s="33"/>
      <c r="J31" s="35"/>
      <c r="K31" s="35"/>
      <c r="L31" s="35"/>
      <c r="M31" s="36"/>
      <c r="N31" s="35"/>
      <c r="O31" s="35"/>
      <c r="P31" s="35"/>
      <c r="Q31" s="37"/>
      <c r="R31" s="38"/>
      <c r="S31" s="39"/>
      <c r="T31" s="40"/>
      <c r="U31" s="41"/>
      <c r="V31" s="42"/>
      <c r="W31" s="42"/>
      <c r="X31" s="43"/>
      <c r="Y31" s="44">
        <v>460</v>
      </c>
      <c r="Z31" s="271">
        <f t="shared" si="0"/>
        <v>473.24799999999993</v>
      </c>
      <c r="AA31" s="45"/>
    </row>
    <row r="32" spans="1:27" ht="27" customHeight="1" x14ac:dyDescent="0.2">
      <c r="A32" s="264" t="s">
        <v>82</v>
      </c>
      <c r="B32" s="29" t="s">
        <v>83</v>
      </c>
      <c r="C32" s="30" t="s">
        <v>84</v>
      </c>
      <c r="D32" s="31" t="s">
        <v>31</v>
      </c>
      <c r="E32" s="32"/>
      <c r="F32" s="33"/>
      <c r="G32" s="33"/>
      <c r="H32" s="34"/>
      <c r="I32" s="33"/>
      <c r="J32" s="35"/>
      <c r="K32" s="35"/>
      <c r="L32" s="35"/>
      <c r="M32" s="36"/>
      <c r="N32" s="35"/>
      <c r="O32" s="35"/>
      <c r="P32" s="35"/>
      <c r="Q32" s="37"/>
      <c r="R32" s="38"/>
      <c r="S32" s="39"/>
      <c r="T32" s="40"/>
      <c r="U32" s="41"/>
      <c r="V32" s="42"/>
      <c r="W32" s="42"/>
      <c r="X32" s="43"/>
      <c r="Y32" s="44">
        <v>500</v>
      </c>
      <c r="Z32" s="271">
        <f t="shared" si="0"/>
        <v>514.4</v>
      </c>
      <c r="AA32" s="45"/>
    </row>
    <row r="33" spans="1:27" ht="21" customHeight="1" x14ac:dyDescent="0.2">
      <c r="A33" s="264" t="s">
        <v>85</v>
      </c>
      <c r="B33" s="29" t="s">
        <v>86</v>
      </c>
      <c r="C33" s="30" t="s">
        <v>87</v>
      </c>
      <c r="D33" s="31" t="s">
        <v>31</v>
      </c>
      <c r="E33" s="32"/>
      <c r="F33" s="33"/>
      <c r="G33" s="33"/>
      <c r="H33" s="34"/>
      <c r="I33" s="33"/>
      <c r="J33" s="35"/>
      <c r="K33" s="35"/>
      <c r="L33" s="35"/>
      <c r="M33" s="36"/>
      <c r="N33" s="35"/>
      <c r="O33" s="35"/>
      <c r="P33" s="35"/>
      <c r="Q33" s="37"/>
      <c r="R33" s="38"/>
      <c r="S33" s="39"/>
      <c r="T33" s="40"/>
      <c r="U33" s="41"/>
      <c r="V33" s="42"/>
      <c r="W33" s="42"/>
      <c r="X33" s="43"/>
      <c r="Y33" s="44">
        <v>460</v>
      </c>
      <c r="Z33" s="271">
        <f t="shared" si="0"/>
        <v>473.24799999999993</v>
      </c>
      <c r="AA33" s="45"/>
    </row>
    <row r="34" spans="1:27" ht="21" customHeight="1" x14ac:dyDescent="0.2">
      <c r="A34" s="264" t="s">
        <v>88</v>
      </c>
      <c r="B34" s="29" t="s">
        <v>89</v>
      </c>
      <c r="C34" s="30" t="s">
        <v>90</v>
      </c>
      <c r="D34" s="31" t="s">
        <v>31</v>
      </c>
      <c r="E34" s="32"/>
      <c r="F34" s="33"/>
      <c r="G34" s="33"/>
      <c r="H34" s="34"/>
      <c r="I34" s="33"/>
      <c r="J34" s="35"/>
      <c r="K34" s="35"/>
      <c r="L34" s="35"/>
      <c r="M34" s="36"/>
      <c r="N34" s="35"/>
      <c r="O34" s="35"/>
      <c r="P34" s="35"/>
      <c r="Q34" s="37"/>
      <c r="R34" s="38"/>
      <c r="S34" s="39"/>
      <c r="T34" s="40"/>
      <c r="U34" s="41"/>
      <c r="V34" s="42"/>
      <c r="W34" s="42"/>
      <c r="X34" s="43"/>
      <c r="Y34" s="44">
        <v>141</v>
      </c>
      <c r="Z34" s="271">
        <f t="shared" si="0"/>
        <v>145.0608</v>
      </c>
      <c r="AA34" s="45"/>
    </row>
    <row r="35" spans="1:27" ht="21" customHeight="1" x14ac:dyDescent="0.2">
      <c r="A35" s="264" t="s">
        <v>91</v>
      </c>
      <c r="B35" s="29" t="s">
        <v>92</v>
      </c>
      <c r="C35" s="30" t="s">
        <v>93</v>
      </c>
      <c r="D35" s="31" t="s">
        <v>31</v>
      </c>
      <c r="E35" s="32"/>
      <c r="F35" s="33"/>
      <c r="G35" s="33"/>
      <c r="H35" s="34"/>
      <c r="I35" s="33"/>
      <c r="J35" s="35"/>
      <c r="K35" s="35"/>
      <c r="L35" s="35"/>
      <c r="M35" s="36"/>
      <c r="N35" s="35"/>
      <c r="O35" s="35"/>
      <c r="P35" s="35"/>
      <c r="Q35" s="37"/>
      <c r="R35" s="38"/>
      <c r="S35" s="39"/>
      <c r="T35" s="40"/>
      <c r="U35" s="41"/>
      <c r="V35" s="42"/>
      <c r="W35" s="42"/>
      <c r="X35" s="43"/>
      <c r="Y35" s="44">
        <v>500</v>
      </c>
      <c r="Z35" s="271">
        <f t="shared" si="0"/>
        <v>514.4</v>
      </c>
      <c r="AA35" s="45"/>
    </row>
    <row r="36" spans="1:27" ht="21" customHeight="1" x14ac:dyDescent="0.2">
      <c r="A36" s="264" t="s">
        <v>94</v>
      </c>
      <c r="B36" s="29" t="s">
        <v>95</v>
      </c>
      <c r="C36" s="30" t="s">
        <v>96</v>
      </c>
      <c r="D36" s="31" t="s">
        <v>31</v>
      </c>
      <c r="E36" s="32"/>
      <c r="F36" s="33"/>
      <c r="G36" s="33"/>
      <c r="H36" s="34"/>
      <c r="I36" s="33"/>
      <c r="J36" s="35"/>
      <c r="K36" s="35"/>
      <c r="L36" s="35"/>
      <c r="M36" s="36"/>
      <c r="N36" s="35"/>
      <c r="O36" s="35"/>
      <c r="P36" s="35"/>
      <c r="Q36" s="37"/>
      <c r="R36" s="38"/>
      <c r="S36" s="39"/>
      <c r="T36" s="40"/>
      <c r="U36" s="41"/>
      <c r="V36" s="42"/>
      <c r="W36" s="42"/>
      <c r="X36" s="43"/>
      <c r="Y36" s="44">
        <v>460</v>
      </c>
      <c r="Z36" s="271">
        <f t="shared" si="0"/>
        <v>473.24799999999993</v>
      </c>
      <c r="AA36" s="45"/>
    </row>
    <row r="37" spans="1:27" ht="21" customHeight="1" x14ac:dyDescent="0.2">
      <c r="A37" s="264" t="s">
        <v>97</v>
      </c>
      <c r="B37" s="29" t="s">
        <v>98</v>
      </c>
      <c r="C37" s="30" t="s">
        <v>99</v>
      </c>
      <c r="D37" s="31" t="s">
        <v>31</v>
      </c>
      <c r="E37" s="32"/>
      <c r="F37" s="33"/>
      <c r="G37" s="33"/>
      <c r="H37" s="34"/>
      <c r="I37" s="33"/>
      <c r="J37" s="35"/>
      <c r="K37" s="35"/>
      <c r="L37" s="35"/>
      <c r="M37" s="36"/>
      <c r="N37" s="35"/>
      <c r="O37" s="35"/>
      <c r="P37" s="35"/>
      <c r="Q37" s="37"/>
      <c r="R37" s="38"/>
      <c r="S37" s="39"/>
      <c r="T37" s="40"/>
      <c r="U37" s="41"/>
      <c r="V37" s="42"/>
      <c r="W37" s="42"/>
      <c r="X37" s="43"/>
      <c r="Y37" s="44">
        <v>500</v>
      </c>
      <c r="Z37" s="271">
        <f t="shared" si="0"/>
        <v>514.4</v>
      </c>
      <c r="AA37" s="45"/>
    </row>
    <row r="38" spans="1:27" ht="21" customHeight="1" x14ac:dyDescent="0.2">
      <c r="A38" s="264" t="s">
        <v>100</v>
      </c>
      <c r="B38" s="29" t="s">
        <v>101</v>
      </c>
      <c r="C38" s="30" t="s">
        <v>102</v>
      </c>
      <c r="D38" s="31" t="s">
        <v>31</v>
      </c>
      <c r="E38" s="32"/>
      <c r="F38" s="33"/>
      <c r="G38" s="33"/>
      <c r="H38" s="34"/>
      <c r="I38" s="33"/>
      <c r="J38" s="35"/>
      <c r="K38" s="35"/>
      <c r="L38" s="35"/>
      <c r="M38" s="36"/>
      <c r="N38" s="35"/>
      <c r="O38" s="35"/>
      <c r="P38" s="35"/>
      <c r="Q38" s="37"/>
      <c r="R38" s="38"/>
      <c r="S38" s="39"/>
      <c r="T38" s="40"/>
      <c r="U38" s="41"/>
      <c r="V38" s="42"/>
      <c r="W38" s="42"/>
      <c r="X38" s="43"/>
      <c r="Y38" s="44">
        <v>460</v>
      </c>
      <c r="Z38" s="271">
        <f t="shared" si="0"/>
        <v>473.24799999999993</v>
      </c>
      <c r="AA38" s="45"/>
    </row>
    <row r="39" spans="1:27" ht="21" customHeight="1" x14ac:dyDescent="0.2">
      <c r="A39" s="264" t="s">
        <v>103</v>
      </c>
      <c r="B39" s="29" t="s">
        <v>104</v>
      </c>
      <c r="C39" s="30" t="s">
        <v>105</v>
      </c>
      <c r="D39" s="31" t="s">
        <v>31</v>
      </c>
      <c r="E39" s="32"/>
      <c r="F39" s="33"/>
      <c r="G39" s="33"/>
      <c r="H39" s="34"/>
      <c r="I39" s="33"/>
      <c r="J39" s="35"/>
      <c r="K39" s="35"/>
      <c r="L39" s="35"/>
      <c r="M39" s="36"/>
      <c r="N39" s="35"/>
      <c r="O39" s="35"/>
      <c r="P39" s="35"/>
      <c r="Q39" s="37"/>
      <c r="R39" s="38"/>
      <c r="S39" s="39"/>
      <c r="T39" s="40"/>
      <c r="U39" s="41"/>
      <c r="V39" s="42"/>
      <c r="W39" s="42"/>
      <c r="X39" s="43"/>
      <c r="Y39" s="44">
        <v>500</v>
      </c>
      <c r="Z39" s="271">
        <f t="shared" si="0"/>
        <v>514.4</v>
      </c>
      <c r="AA39" s="45"/>
    </row>
    <row r="40" spans="1:27" ht="21" customHeight="1" x14ac:dyDescent="0.2">
      <c r="A40" s="264" t="s">
        <v>106</v>
      </c>
      <c r="B40" s="29" t="s">
        <v>107</v>
      </c>
      <c r="C40" s="30" t="s">
        <v>108</v>
      </c>
      <c r="D40" s="31" t="s">
        <v>31</v>
      </c>
      <c r="E40" s="32"/>
      <c r="F40" s="33"/>
      <c r="G40" s="33"/>
      <c r="H40" s="34"/>
      <c r="I40" s="33"/>
      <c r="J40" s="35"/>
      <c r="K40" s="35"/>
      <c r="L40" s="35"/>
      <c r="M40" s="36"/>
      <c r="N40" s="35"/>
      <c r="O40" s="35"/>
      <c r="P40" s="35"/>
      <c r="Q40" s="37"/>
      <c r="R40" s="38"/>
      <c r="S40" s="39"/>
      <c r="T40" s="40"/>
      <c r="U40" s="41"/>
      <c r="V40" s="42"/>
      <c r="W40" s="42"/>
      <c r="X40" s="43"/>
      <c r="Y40" s="44">
        <v>460</v>
      </c>
      <c r="Z40" s="271">
        <f t="shared" si="0"/>
        <v>473.24799999999993</v>
      </c>
      <c r="AA40" s="45"/>
    </row>
    <row r="41" spans="1:27" ht="21" customHeight="1" x14ac:dyDescent="0.2">
      <c r="A41" s="264" t="s">
        <v>109</v>
      </c>
      <c r="B41" s="29" t="s">
        <v>110</v>
      </c>
      <c r="C41" s="30" t="s">
        <v>111</v>
      </c>
      <c r="D41" s="31" t="s">
        <v>31</v>
      </c>
      <c r="E41" s="32"/>
      <c r="F41" s="33"/>
      <c r="G41" s="33"/>
      <c r="H41" s="34"/>
      <c r="I41" s="33"/>
      <c r="J41" s="35"/>
      <c r="K41" s="35"/>
      <c r="L41" s="35"/>
      <c r="M41" s="36"/>
      <c r="N41" s="35"/>
      <c r="O41" s="35"/>
      <c r="P41" s="35"/>
      <c r="Q41" s="37"/>
      <c r="R41" s="38"/>
      <c r="S41" s="39"/>
      <c r="T41" s="40"/>
      <c r="U41" s="41"/>
      <c r="V41" s="42"/>
      <c r="W41" s="42"/>
      <c r="X41" s="43"/>
      <c r="Y41" s="44">
        <v>500</v>
      </c>
      <c r="Z41" s="271">
        <f t="shared" si="0"/>
        <v>514.4</v>
      </c>
      <c r="AA41" s="45"/>
    </row>
    <row r="42" spans="1:27" ht="21" customHeight="1" x14ac:dyDescent="0.2">
      <c r="A42" s="264" t="s">
        <v>112</v>
      </c>
      <c r="B42" s="29" t="s">
        <v>113</v>
      </c>
      <c r="C42" s="30" t="s">
        <v>114</v>
      </c>
      <c r="D42" s="31" t="s">
        <v>31</v>
      </c>
      <c r="E42" s="32"/>
      <c r="F42" s="33"/>
      <c r="G42" s="33"/>
      <c r="H42" s="34"/>
      <c r="I42" s="33"/>
      <c r="J42" s="35"/>
      <c r="K42" s="35"/>
      <c r="L42" s="35"/>
      <c r="M42" s="36"/>
      <c r="N42" s="35"/>
      <c r="O42" s="35"/>
      <c r="P42" s="35"/>
      <c r="Q42" s="37"/>
      <c r="R42" s="38"/>
      <c r="S42" s="39"/>
      <c r="T42" s="40"/>
      <c r="U42" s="41"/>
      <c r="V42" s="42"/>
      <c r="W42" s="42"/>
      <c r="X42" s="43"/>
      <c r="Y42" s="44">
        <v>460</v>
      </c>
      <c r="Z42" s="271">
        <f t="shared" si="0"/>
        <v>473.24799999999993</v>
      </c>
      <c r="AA42" s="45"/>
    </row>
    <row r="43" spans="1:27" ht="21" customHeight="1" x14ac:dyDescent="0.2">
      <c r="A43" s="264" t="s">
        <v>115</v>
      </c>
      <c r="B43" s="29" t="s">
        <v>116</v>
      </c>
      <c r="C43" s="30" t="s">
        <v>117</v>
      </c>
      <c r="D43" s="31" t="s">
        <v>31</v>
      </c>
      <c r="E43" s="32"/>
      <c r="F43" s="33"/>
      <c r="G43" s="33"/>
      <c r="H43" s="34"/>
      <c r="I43" s="33"/>
      <c r="J43" s="35"/>
      <c r="K43" s="35"/>
      <c r="L43" s="35"/>
      <c r="M43" s="36"/>
      <c r="N43" s="35"/>
      <c r="O43" s="35"/>
      <c r="P43" s="35"/>
      <c r="Q43" s="37"/>
      <c r="R43" s="38"/>
      <c r="S43" s="39"/>
      <c r="T43" s="40"/>
      <c r="U43" s="41"/>
      <c r="V43" s="42"/>
      <c r="W43" s="42"/>
      <c r="X43" s="43"/>
      <c r="Y43" s="44">
        <v>500</v>
      </c>
      <c r="Z43" s="271">
        <f t="shared" si="0"/>
        <v>514.4</v>
      </c>
      <c r="AA43" s="45"/>
    </row>
    <row r="44" spans="1:27" ht="21" customHeight="1" x14ac:dyDescent="0.2">
      <c r="A44" s="264" t="s">
        <v>118</v>
      </c>
      <c r="B44" s="29" t="s">
        <v>119</v>
      </c>
      <c r="C44" s="30" t="s">
        <v>120</v>
      </c>
      <c r="D44" s="31" t="s">
        <v>31</v>
      </c>
      <c r="E44" s="32"/>
      <c r="F44" s="33"/>
      <c r="G44" s="33"/>
      <c r="H44" s="34"/>
      <c r="I44" s="33"/>
      <c r="J44" s="35"/>
      <c r="K44" s="35"/>
      <c r="L44" s="35"/>
      <c r="M44" s="36"/>
      <c r="N44" s="35"/>
      <c r="O44" s="35"/>
      <c r="P44" s="35"/>
      <c r="Q44" s="37"/>
      <c r="R44" s="38"/>
      <c r="S44" s="39"/>
      <c r="T44" s="40"/>
      <c r="U44" s="41"/>
      <c r="V44" s="42"/>
      <c r="W44" s="42"/>
      <c r="X44" s="43"/>
      <c r="Y44" s="44">
        <v>460</v>
      </c>
      <c r="Z44" s="271">
        <f t="shared" si="0"/>
        <v>473.24799999999993</v>
      </c>
      <c r="AA44" s="45"/>
    </row>
    <row r="45" spans="1:27" ht="21" customHeight="1" x14ac:dyDescent="0.2">
      <c r="A45" s="264" t="s">
        <v>121</v>
      </c>
      <c r="B45" s="29" t="s">
        <v>122</v>
      </c>
      <c r="C45" s="30" t="s">
        <v>123</v>
      </c>
      <c r="D45" s="31" t="s">
        <v>31</v>
      </c>
      <c r="E45" s="32"/>
      <c r="F45" s="33"/>
      <c r="G45" s="33"/>
      <c r="H45" s="34"/>
      <c r="I45" s="33"/>
      <c r="J45" s="35"/>
      <c r="K45" s="35"/>
      <c r="L45" s="35"/>
      <c r="M45" s="36"/>
      <c r="N45" s="35"/>
      <c r="O45" s="35"/>
      <c r="P45" s="35"/>
      <c r="Q45" s="37"/>
      <c r="R45" s="38"/>
      <c r="S45" s="39"/>
      <c r="T45" s="40"/>
      <c r="U45" s="41"/>
      <c r="V45" s="42"/>
      <c r="W45" s="42"/>
      <c r="X45" s="43"/>
      <c r="Y45" s="44">
        <v>500</v>
      </c>
      <c r="Z45" s="271">
        <f t="shared" si="0"/>
        <v>514.4</v>
      </c>
      <c r="AA45" s="45"/>
    </row>
    <row r="46" spans="1:27" ht="21" customHeight="1" x14ac:dyDescent="0.2">
      <c r="A46" s="264" t="s">
        <v>124</v>
      </c>
      <c r="B46" s="29" t="s">
        <v>125</v>
      </c>
      <c r="C46" s="30" t="s">
        <v>126</v>
      </c>
      <c r="D46" s="31" t="s">
        <v>31</v>
      </c>
      <c r="E46" s="32"/>
      <c r="F46" s="33"/>
      <c r="G46" s="33"/>
      <c r="H46" s="34"/>
      <c r="I46" s="33"/>
      <c r="J46" s="35"/>
      <c r="K46" s="35"/>
      <c r="L46" s="35"/>
      <c r="M46" s="36"/>
      <c r="N46" s="35"/>
      <c r="O46" s="35"/>
      <c r="P46" s="35"/>
      <c r="Q46" s="37"/>
      <c r="R46" s="38"/>
      <c r="S46" s="39"/>
      <c r="T46" s="40"/>
      <c r="U46" s="41"/>
      <c r="V46" s="42"/>
      <c r="W46" s="42"/>
      <c r="X46" s="43"/>
      <c r="Y46" s="44">
        <v>460</v>
      </c>
      <c r="Z46" s="271">
        <f t="shared" si="0"/>
        <v>473.24799999999993</v>
      </c>
      <c r="AA46" s="45"/>
    </row>
    <row r="47" spans="1:27" ht="21" customHeight="1" x14ac:dyDescent="0.2">
      <c r="A47" s="264" t="s">
        <v>127</v>
      </c>
      <c r="B47" s="29" t="s">
        <v>128</v>
      </c>
      <c r="C47" s="30" t="s">
        <v>129</v>
      </c>
      <c r="D47" s="31" t="s">
        <v>31</v>
      </c>
      <c r="E47" s="32"/>
      <c r="F47" s="33"/>
      <c r="G47" s="33"/>
      <c r="H47" s="34"/>
      <c r="I47" s="33"/>
      <c r="J47" s="35"/>
      <c r="K47" s="35"/>
      <c r="L47" s="35"/>
      <c r="M47" s="36"/>
      <c r="N47" s="35"/>
      <c r="O47" s="35"/>
      <c r="P47" s="35"/>
      <c r="Q47" s="37"/>
      <c r="R47" s="38"/>
      <c r="S47" s="39"/>
      <c r="T47" s="40"/>
      <c r="U47" s="41"/>
      <c r="V47" s="42"/>
      <c r="W47" s="42"/>
      <c r="X47" s="43"/>
      <c r="Y47" s="44">
        <v>500</v>
      </c>
      <c r="Z47" s="271">
        <f t="shared" si="0"/>
        <v>514.4</v>
      </c>
      <c r="AA47" s="45"/>
    </row>
    <row r="48" spans="1:27" ht="21" customHeight="1" x14ac:dyDescent="0.2">
      <c r="A48" s="264" t="s">
        <v>130</v>
      </c>
      <c r="B48" s="29" t="s">
        <v>131</v>
      </c>
      <c r="C48" s="30" t="s">
        <v>132</v>
      </c>
      <c r="D48" s="31" t="s">
        <v>31</v>
      </c>
      <c r="E48" s="32"/>
      <c r="F48" s="33"/>
      <c r="G48" s="33"/>
      <c r="H48" s="34"/>
      <c r="I48" s="33"/>
      <c r="J48" s="35"/>
      <c r="K48" s="35"/>
      <c r="L48" s="35"/>
      <c r="M48" s="36"/>
      <c r="N48" s="35"/>
      <c r="O48" s="35"/>
      <c r="P48" s="35"/>
      <c r="Q48" s="37"/>
      <c r="R48" s="38"/>
      <c r="S48" s="39"/>
      <c r="T48" s="40"/>
      <c r="U48" s="41"/>
      <c r="V48" s="42"/>
      <c r="W48" s="42"/>
      <c r="X48" s="43"/>
      <c r="Y48" s="44">
        <v>460</v>
      </c>
      <c r="Z48" s="271">
        <f t="shared" si="0"/>
        <v>473.24799999999993</v>
      </c>
      <c r="AA48" s="45"/>
    </row>
    <row r="49" spans="1:27" ht="21" customHeight="1" x14ac:dyDescent="0.2">
      <c r="A49" s="264" t="s">
        <v>133</v>
      </c>
      <c r="B49" s="29" t="s">
        <v>134</v>
      </c>
      <c r="C49" s="30" t="s">
        <v>135</v>
      </c>
      <c r="D49" s="31" t="s">
        <v>31</v>
      </c>
      <c r="E49" s="32"/>
      <c r="F49" s="33"/>
      <c r="G49" s="33"/>
      <c r="H49" s="34"/>
      <c r="I49" s="33"/>
      <c r="J49" s="35"/>
      <c r="K49" s="35"/>
      <c r="L49" s="35"/>
      <c r="M49" s="36"/>
      <c r="N49" s="35"/>
      <c r="O49" s="35"/>
      <c r="P49" s="35"/>
      <c r="Q49" s="37"/>
      <c r="R49" s="38"/>
      <c r="S49" s="39"/>
      <c r="T49" s="40"/>
      <c r="U49" s="41"/>
      <c r="V49" s="42"/>
      <c r="W49" s="42"/>
      <c r="X49" s="43"/>
      <c r="Y49" s="44">
        <v>500</v>
      </c>
      <c r="Z49" s="271">
        <f t="shared" si="0"/>
        <v>514.4</v>
      </c>
      <c r="AA49" s="45"/>
    </row>
    <row r="50" spans="1:27" ht="21" customHeight="1" x14ac:dyDescent="0.2">
      <c r="A50" s="264" t="s">
        <v>136</v>
      </c>
      <c r="B50" s="29" t="s">
        <v>137</v>
      </c>
      <c r="C50" s="30" t="s">
        <v>138</v>
      </c>
      <c r="D50" s="31" t="s">
        <v>31</v>
      </c>
      <c r="E50" s="32"/>
      <c r="F50" s="33"/>
      <c r="G50" s="33"/>
      <c r="H50" s="34"/>
      <c r="I50" s="33"/>
      <c r="J50" s="35"/>
      <c r="K50" s="35"/>
      <c r="L50" s="35"/>
      <c r="M50" s="36"/>
      <c r="N50" s="35"/>
      <c r="O50" s="35"/>
      <c r="P50" s="35"/>
      <c r="Q50" s="37"/>
      <c r="R50" s="38"/>
      <c r="S50" s="39"/>
      <c r="T50" s="40"/>
      <c r="U50" s="41"/>
      <c r="V50" s="42"/>
      <c r="W50" s="42"/>
      <c r="X50" s="43"/>
      <c r="Y50" s="44">
        <v>460</v>
      </c>
      <c r="Z50" s="271">
        <f t="shared" si="0"/>
        <v>473.24799999999993</v>
      </c>
      <c r="AA50" s="45"/>
    </row>
    <row r="51" spans="1:27" ht="21" customHeight="1" x14ac:dyDescent="0.2">
      <c r="A51" s="264" t="s">
        <v>139</v>
      </c>
      <c r="B51" s="29" t="s">
        <v>140</v>
      </c>
      <c r="C51" s="30" t="s">
        <v>141</v>
      </c>
      <c r="D51" s="31" t="s">
        <v>31</v>
      </c>
      <c r="E51" s="32"/>
      <c r="F51" s="33"/>
      <c r="G51" s="33"/>
      <c r="H51" s="34"/>
      <c r="I51" s="33"/>
      <c r="J51" s="35"/>
      <c r="K51" s="35"/>
      <c r="L51" s="35"/>
      <c r="M51" s="36"/>
      <c r="N51" s="35"/>
      <c r="O51" s="35"/>
      <c r="P51" s="35"/>
      <c r="Q51" s="37"/>
      <c r="R51" s="38"/>
      <c r="S51" s="39"/>
      <c r="T51" s="40"/>
      <c r="U51" s="41"/>
      <c r="V51" s="42"/>
      <c r="W51" s="42"/>
      <c r="X51" s="43"/>
      <c r="Y51" s="44">
        <v>500</v>
      </c>
      <c r="Z51" s="271">
        <f t="shared" si="0"/>
        <v>514.4</v>
      </c>
      <c r="AA51" s="45"/>
    </row>
    <row r="52" spans="1:27" ht="21" customHeight="1" x14ac:dyDescent="0.2">
      <c r="A52" s="264" t="s">
        <v>139</v>
      </c>
      <c r="B52" s="29" t="s">
        <v>142</v>
      </c>
      <c r="C52" s="30" t="s">
        <v>143</v>
      </c>
      <c r="D52" s="31" t="s">
        <v>31</v>
      </c>
      <c r="E52" s="32"/>
      <c r="F52" s="33"/>
      <c r="G52" s="33"/>
      <c r="H52" s="34"/>
      <c r="I52" s="33"/>
      <c r="J52" s="35"/>
      <c r="K52" s="35"/>
      <c r="L52" s="35"/>
      <c r="M52" s="36"/>
      <c r="N52" s="35"/>
      <c r="O52" s="35"/>
      <c r="P52" s="35"/>
      <c r="Q52" s="37"/>
      <c r="R52" s="38"/>
      <c r="S52" s="39"/>
      <c r="T52" s="40"/>
      <c r="U52" s="41"/>
      <c r="V52" s="42"/>
      <c r="W52" s="42"/>
      <c r="X52" s="43"/>
      <c r="Y52" s="44">
        <v>460</v>
      </c>
      <c r="Z52" s="271">
        <f t="shared" si="0"/>
        <v>473.24799999999993</v>
      </c>
      <c r="AA52" s="45"/>
    </row>
    <row r="53" spans="1:27" ht="29.25" customHeight="1" x14ac:dyDescent="0.2">
      <c r="A53" s="264" t="s">
        <v>144</v>
      </c>
      <c r="B53" s="29" t="s">
        <v>145</v>
      </c>
      <c r="C53" s="30" t="s">
        <v>146</v>
      </c>
      <c r="D53" s="31" t="s">
        <v>147</v>
      </c>
      <c r="E53" s="32"/>
      <c r="F53" s="33"/>
      <c r="G53" s="33"/>
      <c r="H53" s="34"/>
      <c r="I53" s="33"/>
      <c r="J53" s="35"/>
      <c r="K53" s="35"/>
      <c r="L53" s="35"/>
      <c r="M53" s="36"/>
      <c r="N53" s="35"/>
      <c r="O53" s="35"/>
      <c r="P53" s="35"/>
      <c r="Q53" s="37"/>
      <c r="R53" s="38"/>
      <c r="S53" s="39"/>
      <c r="T53" s="40"/>
      <c r="U53" s="41"/>
      <c r="V53" s="42"/>
      <c r="W53" s="42"/>
      <c r="X53" s="43"/>
      <c r="Y53" s="44">
        <v>480</v>
      </c>
      <c r="Z53" s="271">
        <f t="shared" si="0"/>
        <v>493.82399999999996</v>
      </c>
      <c r="AA53" s="45"/>
    </row>
    <row r="54" spans="1:27" ht="20.100000000000001" customHeight="1" x14ac:dyDescent="0.2">
      <c r="A54" s="264"/>
      <c r="B54" s="29"/>
      <c r="C54" s="48" t="s">
        <v>148</v>
      </c>
      <c r="D54" s="49"/>
      <c r="E54" s="32"/>
      <c r="F54" s="33"/>
      <c r="G54" s="33"/>
      <c r="H54" s="34"/>
      <c r="I54" s="33"/>
      <c r="J54" s="35"/>
      <c r="K54" s="35"/>
      <c r="L54" s="35"/>
      <c r="M54" s="36"/>
      <c r="N54" s="35"/>
      <c r="O54" s="35"/>
      <c r="P54" s="35"/>
      <c r="Q54" s="37"/>
      <c r="R54" s="38"/>
      <c r="S54" s="39"/>
      <c r="T54" s="40"/>
      <c r="U54" s="41"/>
      <c r="V54" s="42"/>
      <c r="W54" s="42"/>
      <c r="X54" s="43"/>
      <c r="Y54" s="44"/>
      <c r="Z54" s="271"/>
    </row>
    <row r="55" spans="1:27" ht="20.100000000000001" customHeight="1" x14ac:dyDescent="0.2">
      <c r="A55" s="264" t="s">
        <v>149</v>
      </c>
      <c r="B55" s="47" t="s">
        <v>150</v>
      </c>
      <c r="C55" s="30" t="s">
        <v>151</v>
      </c>
      <c r="D55" s="31" t="s">
        <v>24</v>
      </c>
      <c r="E55" s="50">
        <v>27</v>
      </c>
      <c r="F55" s="51">
        <f>E55*1.26</f>
        <v>34.020000000000003</v>
      </c>
      <c r="G55" s="51">
        <v>34</v>
      </c>
      <c r="H55" s="52"/>
      <c r="I55" s="51">
        <v>98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>
        <v>131</v>
      </c>
      <c r="U55" s="55">
        <f>T55*112.34%</f>
        <v>147.16540000000001</v>
      </c>
      <c r="V55" s="56"/>
      <c r="W55" s="56"/>
      <c r="X55" s="57">
        <v>147</v>
      </c>
      <c r="Y55" s="44">
        <v>173</v>
      </c>
      <c r="Z55" s="271">
        <f t="shared" ref="Z55:Z85" si="1">Y55*$Z$11/100</f>
        <v>177.98239999999998</v>
      </c>
    </row>
    <row r="56" spans="1:27" ht="20.100000000000001" customHeight="1" x14ac:dyDescent="0.2">
      <c r="A56" s="264" t="s">
        <v>28</v>
      </c>
      <c r="B56" s="58" t="s">
        <v>152</v>
      </c>
      <c r="C56" s="59" t="s">
        <v>153</v>
      </c>
      <c r="D56" s="31" t="s">
        <v>24</v>
      </c>
      <c r="E56" s="50">
        <v>27</v>
      </c>
      <c r="F56" s="51">
        <f>E56*1.26</f>
        <v>34.020000000000003</v>
      </c>
      <c r="G56" s="51">
        <v>34</v>
      </c>
      <c r="H56" s="52"/>
      <c r="I56" s="51">
        <v>98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>
        <v>131</v>
      </c>
      <c r="U56" s="55">
        <f>T56*112.34%</f>
        <v>147.16540000000001</v>
      </c>
      <c r="V56" s="56"/>
      <c r="W56" s="56"/>
      <c r="X56" s="57">
        <v>147</v>
      </c>
      <c r="Y56" s="44">
        <v>173</v>
      </c>
      <c r="Z56" s="271">
        <f t="shared" si="1"/>
        <v>177.98239999999998</v>
      </c>
      <c r="AA56" s="45"/>
    </row>
    <row r="57" spans="1:27" ht="20.100000000000001" customHeight="1" x14ac:dyDescent="0.2">
      <c r="A57" s="264" t="s">
        <v>35</v>
      </c>
      <c r="B57" s="58" t="s">
        <v>154</v>
      </c>
      <c r="C57" s="59" t="s">
        <v>155</v>
      </c>
      <c r="D57" s="31" t="s">
        <v>24</v>
      </c>
      <c r="E57" s="50"/>
      <c r="F57" s="51"/>
      <c r="G57" s="51"/>
      <c r="H57" s="52"/>
      <c r="I57" s="51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55"/>
      <c r="V57" s="56"/>
      <c r="W57" s="56"/>
      <c r="X57" s="57"/>
      <c r="Y57" s="44">
        <v>146</v>
      </c>
      <c r="Z57" s="271">
        <f t="shared" si="1"/>
        <v>150.20480000000001</v>
      </c>
      <c r="AA57" s="45"/>
    </row>
    <row r="58" spans="1:27" ht="20.100000000000001" customHeight="1" x14ac:dyDescent="0.2">
      <c r="A58" s="264" t="s">
        <v>40</v>
      </c>
      <c r="B58" s="58" t="s">
        <v>156</v>
      </c>
      <c r="C58" s="59" t="s">
        <v>157</v>
      </c>
      <c r="D58" s="31" t="s">
        <v>24</v>
      </c>
      <c r="E58" s="50">
        <v>27</v>
      </c>
      <c r="F58" s="51">
        <f t="shared" ref="F58:F65" si="2">E58*1.26</f>
        <v>34.020000000000003</v>
      </c>
      <c r="G58" s="51">
        <v>34</v>
      </c>
      <c r="H58" s="52"/>
      <c r="I58" s="51">
        <v>98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>
        <v>131</v>
      </c>
      <c r="U58" s="55">
        <f t="shared" ref="U58:U65" si="3">T58*112.34%</f>
        <v>147.16540000000001</v>
      </c>
      <c r="V58" s="56"/>
      <c r="W58" s="56"/>
      <c r="X58" s="57">
        <v>147</v>
      </c>
      <c r="Y58" s="44">
        <v>173</v>
      </c>
      <c r="Z58" s="271">
        <f t="shared" si="1"/>
        <v>177.98239999999998</v>
      </c>
    </row>
    <row r="59" spans="1:27" ht="20.100000000000001" customHeight="1" x14ac:dyDescent="0.2">
      <c r="A59" s="264" t="s">
        <v>46</v>
      </c>
      <c r="B59" s="58" t="s">
        <v>158</v>
      </c>
      <c r="C59" s="59" t="s">
        <v>159</v>
      </c>
      <c r="D59" s="31" t="s">
        <v>24</v>
      </c>
      <c r="E59" s="50">
        <v>27</v>
      </c>
      <c r="F59" s="51">
        <f t="shared" si="2"/>
        <v>34.020000000000003</v>
      </c>
      <c r="G59" s="51">
        <v>34</v>
      </c>
      <c r="H59" s="52"/>
      <c r="I59" s="51">
        <v>120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>
        <v>161</v>
      </c>
      <c r="U59" s="55">
        <f t="shared" si="3"/>
        <v>180.8674</v>
      </c>
      <c r="V59" s="56">
        <v>133.9</v>
      </c>
      <c r="W59" s="56"/>
      <c r="X59" s="57">
        <v>181</v>
      </c>
      <c r="Y59" s="44">
        <v>213</v>
      </c>
      <c r="Z59" s="271">
        <f t="shared" si="1"/>
        <v>219.1344</v>
      </c>
    </row>
    <row r="60" spans="1:27" ht="20.100000000000001" customHeight="1" x14ac:dyDescent="0.2">
      <c r="A60" s="264" t="s">
        <v>52</v>
      </c>
      <c r="B60" s="58" t="s">
        <v>160</v>
      </c>
      <c r="C60" s="59" t="s">
        <v>161</v>
      </c>
      <c r="D60" s="31" t="s">
        <v>24</v>
      </c>
      <c r="E60" s="50">
        <v>27</v>
      </c>
      <c r="F60" s="51">
        <f t="shared" si="2"/>
        <v>34.020000000000003</v>
      </c>
      <c r="G60" s="51">
        <v>34</v>
      </c>
      <c r="H60" s="52"/>
      <c r="I60" s="51">
        <v>111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>
        <v>149</v>
      </c>
      <c r="U60" s="55">
        <f t="shared" si="3"/>
        <v>167.38659999999999</v>
      </c>
      <c r="V60" s="56"/>
      <c r="W60" s="56"/>
      <c r="X60" s="57">
        <v>167</v>
      </c>
      <c r="Y60" s="44">
        <v>197</v>
      </c>
      <c r="Z60" s="271">
        <f t="shared" si="1"/>
        <v>202.67359999999999</v>
      </c>
    </row>
    <row r="61" spans="1:27" ht="20.100000000000001" customHeight="1" x14ac:dyDescent="0.2">
      <c r="A61" s="264" t="s">
        <v>58</v>
      </c>
      <c r="B61" s="58" t="s">
        <v>162</v>
      </c>
      <c r="C61" s="59" t="s">
        <v>163</v>
      </c>
      <c r="D61" s="31" t="s">
        <v>24</v>
      </c>
      <c r="E61" s="50">
        <v>27</v>
      </c>
      <c r="F61" s="51">
        <f t="shared" si="2"/>
        <v>34.020000000000003</v>
      </c>
      <c r="G61" s="51">
        <v>34</v>
      </c>
      <c r="H61" s="52"/>
      <c r="I61" s="51">
        <v>119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>
        <v>159</v>
      </c>
      <c r="U61" s="55">
        <f t="shared" si="3"/>
        <v>178.6206</v>
      </c>
      <c r="V61" s="56"/>
      <c r="W61" s="56"/>
      <c r="X61" s="57">
        <v>179</v>
      </c>
      <c r="Y61" s="44">
        <v>211</v>
      </c>
      <c r="Z61" s="271">
        <f t="shared" si="1"/>
        <v>217.07679999999999</v>
      </c>
    </row>
    <row r="62" spans="1:27" ht="20.100000000000001" customHeight="1" x14ac:dyDescent="0.2">
      <c r="A62" s="264" t="s">
        <v>64</v>
      </c>
      <c r="B62" s="58" t="s">
        <v>164</v>
      </c>
      <c r="C62" s="59" t="s">
        <v>165</v>
      </c>
      <c r="D62" s="31" t="s">
        <v>24</v>
      </c>
      <c r="E62" s="50">
        <v>27</v>
      </c>
      <c r="F62" s="51">
        <f t="shared" si="2"/>
        <v>34.020000000000003</v>
      </c>
      <c r="G62" s="51">
        <v>34</v>
      </c>
      <c r="H62" s="52"/>
      <c r="I62" s="51">
        <v>111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>
        <v>159</v>
      </c>
      <c r="U62" s="55">
        <f t="shared" si="3"/>
        <v>178.6206</v>
      </c>
      <c r="V62" s="56"/>
      <c r="W62" s="56"/>
      <c r="X62" s="57">
        <v>179</v>
      </c>
      <c r="Y62" s="44">
        <v>211</v>
      </c>
      <c r="Z62" s="271">
        <f t="shared" si="1"/>
        <v>217.07679999999999</v>
      </c>
    </row>
    <row r="63" spans="1:27" ht="20.100000000000001" customHeight="1" x14ac:dyDescent="0.2">
      <c r="A63" s="264" t="s">
        <v>21</v>
      </c>
      <c r="B63" s="58" t="s">
        <v>166</v>
      </c>
      <c r="C63" s="59" t="s">
        <v>167</v>
      </c>
      <c r="D63" s="31" t="s">
        <v>24</v>
      </c>
      <c r="E63" s="50">
        <v>27</v>
      </c>
      <c r="F63" s="51">
        <f t="shared" si="2"/>
        <v>34.020000000000003</v>
      </c>
      <c r="G63" s="51">
        <v>34</v>
      </c>
      <c r="H63" s="52"/>
      <c r="I63" s="51">
        <v>119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>
        <v>159</v>
      </c>
      <c r="U63" s="55">
        <f t="shared" si="3"/>
        <v>178.6206</v>
      </c>
      <c r="V63" s="56"/>
      <c r="W63" s="56"/>
      <c r="X63" s="57">
        <v>179</v>
      </c>
      <c r="Y63" s="44">
        <v>211</v>
      </c>
      <c r="Z63" s="271">
        <f t="shared" si="1"/>
        <v>217.07679999999999</v>
      </c>
    </row>
    <row r="64" spans="1:27" ht="20.100000000000001" customHeight="1" x14ac:dyDescent="0.2">
      <c r="A64" s="264" t="s">
        <v>70</v>
      </c>
      <c r="B64" s="58" t="s">
        <v>168</v>
      </c>
      <c r="C64" s="59" t="s">
        <v>169</v>
      </c>
      <c r="D64" s="31" t="s">
        <v>24</v>
      </c>
      <c r="E64" s="50">
        <v>27</v>
      </c>
      <c r="F64" s="51">
        <f t="shared" si="2"/>
        <v>34.020000000000003</v>
      </c>
      <c r="G64" s="51">
        <v>34</v>
      </c>
      <c r="H64" s="52"/>
      <c r="I64" s="51">
        <v>119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>
        <v>159</v>
      </c>
      <c r="U64" s="55">
        <f t="shared" si="3"/>
        <v>178.6206</v>
      </c>
      <c r="V64" s="56"/>
      <c r="W64" s="56"/>
      <c r="X64" s="57">
        <v>179</v>
      </c>
      <c r="Y64" s="44">
        <v>211</v>
      </c>
      <c r="Z64" s="271">
        <f t="shared" si="1"/>
        <v>217.07679999999999</v>
      </c>
    </row>
    <row r="65" spans="1:26" ht="20.100000000000001" customHeight="1" x14ac:dyDescent="0.2">
      <c r="A65" s="264" t="s">
        <v>76</v>
      </c>
      <c r="B65" s="58" t="s">
        <v>170</v>
      </c>
      <c r="C65" s="59" t="s">
        <v>171</v>
      </c>
      <c r="D65" s="31" t="s">
        <v>24</v>
      </c>
      <c r="E65" s="50">
        <v>27</v>
      </c>
      <c r="F65" s="51">
        <f t="shared" si="2"/>
        <v>34.020000000000003</v>
      </c>
      <c r="G65" s="51">
        <v>34</v>
      </c>
      <c r="H65" s="52"/>
      <c r="I65" s="51">
        <v>119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>
        <v>159</v>
      </c>
      <c r="U65" s="55">
        <f t="shared" si="3"/>
        <v>178.6206</v>
      </c>
      <c r="V65" s="56"/>
      <c r="W65" s="56"/>
      <c r="X65" s="57">
        <v>179</v>
      </c>
      <c r="Y65" s="44">
        <v>211</v>
      </c>
      <c r="Z65" s="271">
        <f t="shared" si="1"/>
        <v>217.07679999999999</v>
      </c>
    </row>
    <row r="66" spans="1:26" ht="20.100000000000001" customHeight="1" x14ac:dyDescent="0.2">
      <c r="A66" s="264" t="s">
        <v>82</v>
      </c>
      <c r="B66" s="58" t="s">
        <v>172</v>
      </c>
      <c r="C66" s="59" t="s">
        <v>173</v>
      </c>
      <c r="D66" s="31" t="s">
        <v>24</v>
      </c>
      <c r="E66" s="50"/>
      <c r="F66" s="51"/>
      <c r="G66" s="51"/>
      <c r="H66" s="52"/>
      <c r="I66" s="51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4"/>
      <c r="U66" s="55">
        <v>147</v>
      </c>
      <c r="V66" s="56"/>
      <c r="W66" s="56"/>
      <c r="X66" s="57">
        <v>147</v>
      </c>
      <c r="Y66" s="44">
        <v>173</v>
      </c>
      <c r="Z66" s="271">
        <f t="shared" si="1"/>
        <v>177.98239999999998</v>
      </c>
    </row>
    <row r="67" spans="1:26" ht="20.100000000000001" customHeight="1" x14ac:dyDescent="0.2">
      <c r="A67" s="264" t="s">
        <v>88</v>
      </c>
      <c r="B67" s="58" t="s">
        <v>174</v>
      </c>
      <c r="C67" s="59" t="s">
        <v>175</v>
      </c>
      <c r="D67" s="31" t="s">
        <v>24</v>
      </c>
      <c r="E67" s="50"/>
      <c r="F67" s="51"/>
      <c r="G67" s="51"/>
      <c r="H67" s="52"/>
      <c r="I67" s="51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55"/>
      <c r="V67" s="56"/>
      <c r="W67" s="56"/>
      <c r="X67" s="57"/>
      <c r="Y67" s="44">
        <v>141</v>
      </c>
      <c r="Z67" s="271">
        <f t="shared" si="1"/>
        <v>145.0608</v>
      </c>
    </row>
    <row r="68" spans="1:26" ht="20.100000000000001" customHeight="1" x14ac:dyDescent="0.2">
      <c r="A68" s="264"/>
      <c r="B68" s="58" t="s">
        <v>176</v>
      </c>
      <c r="C68" s="60" t="s">
        <v>177</v>
      </c>
      <c r="D68" s="31" t="s">
        <v>24</v>
      </c>
      <c r="E68" s="50"/>
      <c r="F68" s="51"/>
      <c r="G68" s="51"/>
      <c r="H68" s="52"/>
      <c r="I68" s="51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4"/>
      <c r="U68" s="55"/>
      <c r="V68" s="56"/>
      <c r="W68" s="56"/>
      <c r="X68" s="57">
        <v>80</v>
      </c>
      <c r="Y68" s="44">
        <v>59</v>
      </c>
      <c r="Z68" s="271">
        <f t="shared" si="1"/>
        <v>60.699199999999998</v>
      </c>
    </row>
    <row r="69" spans="1:26" ht="20.100000000000001" customHeight="1" x14ac:dyDescent="0.2">
      <c r="A69" s="264" t="s">
        <v>178</v>
      </c>
      <c r="B69" s="61" t="s">
        <v>179</v>
      </c>
      <c r="C69" s="59" t="s">
        <v>180</v>
      </c>
      <c r="D69" s="31" t="s">
        <v>24</v>
      </c>
      <c r="E69" s="50"/>
      <c r="F69" s="51"/>
      <c r="G69" s="51"/>
      <c r="H69" s="52"/>
      <c r="I69" s="51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55"/>
      <c r="V69" s="56"/>
      <c r="W69" s="56"/>
      <c r="X69" s="57">
        <v>56</v>
      </c>
      <c r="Y69" s="44">
        <v>66</v>
      </c>
      <c r="Z69" s="271">
        <f t="shared" si="1"/>
        <v>67.900800000000004</v>
      </c>
    </row>
    <row r="70" spans="1:26" ht="20.100000000000001" customHeight="1" x14ac:dyDescent="0.2">
      <c r="A70" s="264"/>
      <c r="B70" s="47" t="s">
        <v>181</v>
      </c>
      <c r="C70" s="62" t="s">
        <v>182</v>
      </c>
      <c r="D70" s="63" t="s">
        <v>183</v>
      </c>
      <c r="E70" s="64">
        <v>429</v>
      </c>
      <c r="F70" s="65">
        <f>E70*1.26</f>
        <v>540.54</v>
      </c>
      <c r="G70" s="65">
        <v>541</v>
      </c>
      <c r="H70" s="66"/>
      <c r="I70" s="65">
        <v>541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>
        <v>724</v>
      </c>
      <c r="U70" s="69">
        <f>T70*112.34%</f>
        <v>813.34159999999997</v>
      </c>
      <c r="V70" s="70"/>
      <c r="W70" s="70"/>
      <c r="X70" s="71">
        <v>813</v>
      </c>
      <c r="Y70" s="72">
        <v>4369</v>
      </c>
      <c r="Z70" s="271">
        <f t="shared" si="1"/>
        <v>4494.8271999999997</v>
      </c>
    </row>
    <row r="71" spans="1:26" ht="20.100000000000001" customHeight="1" x14ac:dyDescent="0.2">
      <c r="A71" s="264"/>
      <c r="B71" s="47" t="s">
        <v>184</v>
      </c>
      <c r="C71" s="62" t="s">
        <v>185</v>
      </c>
      <c r="D71" s="63" t="s">
        <v>183</v>
      </c>
      <c r="E71" s="64">
        <v>440</v>
      </c>
      <c r="F71" s="65">
        <f>E71*1.26</f>
        <v>554.4</v>
      </c>
      <c r="G71" s="65">
        <v>554</v>
      </c>
      <c r="H71" s="66"/>
      <c r="I71" s="65">
        <v>554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8">
        <v>742</v>
      </c>
      <c r="U71" s="69">
        <f>T71*112.34%</f>
        <v>833.56279999999992</v>
      </c>
      <c r="V71" s="70"/>
      <c r="W71" s="70"/>
      <c r="X71" s="71">
        <v>834</v>
      </c>
      <c r="Y71" s="72">
        <v>5132</v>
      </c>
      <c r="Z71" s="271">
        <f t="shared" si="1"/>
        <v>5279.8016000000007</v>
      </c>
    </row>
    <row r="72" spans="1:26" ht="26.25" customHeight="1" x14ac:dyDescent="0.2">
      <c r="A72" s="264"/>
      <c r="B72" s="47" t="s">
        <v>186</v>
      </c>
      <c r="C72" s="73" t="s">
        <v>187</v>
      </c>
      <c r="D72" s="63" t="s">
        <v>183</v>
      </c>
      <c r="E72" s="64">
        <v>270</v>
      </c>
      <c r="F72" s="65">
        <f>E72*1.26</f>
        <v>340.2</v>
      </c>
      <c r="G72" s="65">
        <v>340</v>
      </c>
      <c r="H72" s="66"/>
      <c r="I72" s="65">
        <v>340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8">
        <v>455</v>
      </c>
      <c r="U72" s="69">
        <f>T72*112.34%</f>
        <v>511.14699999999999</v>
      </c>
      <c r="V72" s="70"/>
      <c r="W72" s="70"/>
      <c r="X72" s="71">
        <v>511</v>
      </c>
      <c r="Y72" s="72">
        <v>2609</v>
      </c>
      <c r="Z72" s="271">
        <f t="shared" si="1"/>
        <v>2684.1391999999996</v>
      </c>
    </row>
    <row r="73" spans="1:26" ht="24" customHeight="1" x14ac:dyDescent="0.2">
      <c r="A73" s="264"/>
      <c r="B73" s="47" t="s">
        <v>188</v>
      </c>
      <c r="C73" s="73" t="s">
        <v>189</v>
      </c>
      <c r="D73" s="63" t="s">
        <v>183</v>
      </c>
      <c r="E73" s="64">
        <v>270</v>
      </c>
      <c r="F73" s="65">
        <f>E73*1.26</f>
        <v>340.2</v>
      </c>
      <c r="G73" s="65">
        <v>340</v>
      </c>
      <c r="H73" s="66"/>
      <c r="I73" s="65">
        <v>340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>
        <v>455</v>
      </c>
      <c r="U73" s="69">
        <f>T73*112.34%</f>
        <v>511.14699999999999</v>
      </c>
      <c r="V73" s="70"/>
      <c r="W73" s="70"/>
      <c r="X73" s="71">
        <v>511</v>
      </c>
      <c r="Y73" s="72">
        <v>2702</v>
      </c>
      <c r="Z73" s="271">
        <f t="shared" si="1"/>
        <v>2779.8176000000003</v>
      </c>
    </row>
    <row r="74" spans="1:26" ht="23.25" customHeight="1" x14ac:dyDescent="0.2">
      <c r="A74" s="264"/>
      <c r="B74" s="47" t="s">
        <v>190</v>
      </c>
      <c r="C74" s="74" t="s">
        <v>191</v>
      </c>
      <c r="D74" s="63" t="s">
        <v>183</v>
      </c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7">
        <v>324</v>
      </c>
      <c r="Y74" s="72">
        <v>2426</v>
      </c>
      <c r="Z74" s="271">
        <f t="shared" si="1"/>
        <v>2495.8687999999997</v>
      </c>
    </row>
    <row r="75" spans="1:26" ht="20.25" customHeight="1" x14ac:dyDescent="0.2">
      <c r="A75" s="264"/>
      <c r="B75" s="58" t="s">
        <v>212</v>
      </c>
      <c r="C75" s="78" t="s">
        <v>192</v>
      </c>
      <c r="D75" s="49" t="s">
        <v>183</v>
      </c>
      <c r="E75" s="64">
        <v>240</v>
      </c>
      <c r="F75" s="65">
        <f>E75*1.26</f>
        <v>302.39999999999998</v>
      </c>
      <c r="G75" s="65">
        <v>302</v>
      </c>
      <c r="H75" s="66"/>
      <c r="I75" s="65">
        <v>302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>
        <v>404</v>
      </c>
      <c r="U75" s="69">
        <f>T75*112.34%</f>
        <v>453.85359999999997</v>
      </c>
      <c r="V75" s="70"/>
      <c r="W75" s="70"/>
      <c r="X75" s="71">
        <v>454</v>
      </c>
      <c r="Y75" s="44">
        <v>706</v>
      </c>
      <c r="Z75" s="271">
        <f t="shared" si="1"/>
        <v>726.33280000000002</v>
      </c>
    </row>
    <row r="76" spans="1:26" ht="18.75" customHeight="1" x14ac:dyDescent="0.2">
      <c r="A76" s="264"/>
      <c r="B76" s="58" t="s">
        <v>1111</v>
      </c>
      <c r="C76" s="78" t="s">
        <v>193</v>
      </c>
      <c r="D76" s="49" t="s">
        <v>183</v>
      </c>
      <c r="E76" s="64">
        <v>206</v>
      </c>
      <c r="F76" s="65">
        <f>E76*1.26</f>
        <v>259.56</v>
      </c>
      <c r="G76" s="65">
        <v>260</v>
      </c>
      <c r="H76" s="66"/>
      <c r="I76" s="65">
        <v>260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8">
        <v>348</v>
      </c>
      <c r="U76" s="69">
        <f>T76*112.34%</f>
        <v>390.94319999999999</v>
      </c>
      <c r="V76" s="70"/>
      <c r="W76" s="70"/>
      <c r="X76" s="71">
        <v>391</v>
      </c>
      <c r="Y76" s="44">
        <v>530</v>
      </c>
      <c r="Z76" s="271">
        <f t="shared" si="1"/>
        <v>545.2639999999999</v>
      </c>
    </row>
    <row r="77" spans="1:26" ht="21" customHeight="1" x14ac:dyDescent="0.2">
      <c r="A77" s="264"/>
      <c r="B77" s="79" t="s">
        <v>1112</v>
      </c>
      <c r="C77" s="80" t="s">
        <v>194</v>
      </c>
      <c r="D77" s="81" t="s">
        <v>195</v>
      </c>
      <c r="E77" s="82">
        <v>45</v>
      </c>
      <c r="F77" s="83">
        <f>E77*1.26</f>
        <v>56.7</v>
      </c>
      <c r="G77" s="83">
        <v>57</v>
      </c>
      <c r="H77" s="84"/>
      <c r="I77" s="83">
        <v>57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>
        <v>76</v>
      </c>
      <c r="U77" s="87">
        <f>T77*112.34%</f>
        <v>85.378399999999999</v>
      </c>
      <c r="V77" s="42"/>
      <c r="W77" s="42"/>
      <c r="X77" s="88">
        <v>85</v>
      </c>
      <c r="Y77" s="89">
        <v>171</v>
      </c>
      <c r="Z77" s="271">
        <f t="shared" si="1"/>
        <v>175.9248</v>
      </c>
    </row>
    <row r="78" spans="1:26" ht="20.100000000000001" customHeight="1" x14ac:dyDescent="0.2">
      <c r="A78" s="264"/>
      <c r="B78" s="58" t="s">
        <v>1113</v>
      </c>
      <c r="C78" s="90" t="s">
        <v>196</v>
      </c>
      <c r="D78" s="49" t="s">
        <v>197</v>
      </c>
      <c r="E78" s="32"/>
      <c r="F78" s="33"/>
      <c r="G78" s="33"/>
      <c r="H78" s="34"/>
      <c r="I78" s="33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91">
        <v>314</v>
      </c>
      <c r="U78" s="92">
        <f>T78*112.34%</f>
        <v>352.74759999999998</v>
      </c>
      <c r="V78" s="38"/>
      <c r="W78" s="38"/>
      <c r="X78" s="93">
        <v>353</v>
      </c>
      <c r="Y78" s="44">
        <v>415</v>
      </c>
      <c r="Z78" s="271">
        <f t="shared" si="1"/>
        <v>426.952</v>
      </c>
    </row>
    <row r="79" spans="1:26" ht="20.100000000000001" customHeight="1" x14ac:dyDescent="0.2">
      <c r="A79" s="264" t="s">
        <v>198</v>
      </c>
      <c r="B79" s="58" t="s">
        <v>1114</v>
      </c>
      <c r="C79" s="94" t="s">
        <v>199</v>
      </c>
      <c r="D79" s="95" t="s">
        <v>200</v>
      </c>
      <c r="E79" s="96">
        <v>5794</v>
      </c>
      <c r="F79" s="97"/>
      <c r="G79" s="97"/>
      <c r="H79" s="98"/>
      <c r="I79" s="97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/>
      <c r="U79" s="101"/>
      <c r="V79" s="42"/>
      <c r="W79" s="42"/>
      <c r="X79" s="102"/>
      <c r="Y79" s="103">
        <v>5794</v>
      </c>
      <c r="Z79" s="271">
        <f t="shared" si="1"/>
        <v>5960.8671999999997</v>
      </c>
    </row>
    <row r="80" spans="1:26" ht="20.100000000000001" customHeight="1" x14ac:dyDescent="0.2">
      <c r="A80" s="264" t="s">
        <v>201</v>
      </c>
      <c r="B80" s="104" t="s">
        <v>1115</v>
      </c>
      <c r="C80" s="105" t="s">
        <v>202</v>
      </c>
      <c r="D80" s="106" t="s">
        <v>24</v>
      </c>
      <c r="E80" s="107">
        <v>400</v>
      </c>
      <c r="F80" s="65"/>
      <c r="G80" s="65"/>
      <c r="H80" s="66"/>
      <c r="I80" s="65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108"/>
      <c r="U80" s="69"/>
      <c r="V80" s="70"/>
      <c r="W80" s="70"/>
      <c r="X80" s="71"/>
      <c r="Y80" s="109">
        <v>400</v>
      </c>
      <c r="Z80" s="271">
        <f t="shared" si="1"/>
        <v>411.52</v>
      </c>
    </row>
    <row r="81" spans="1:30" ht="20.100000000000001" customHeight="1" x14ac:dyDescent="0.2">
      <c r="A81" s="264" t="s">
        <v>203</v>
      </c>
      <c r="B81" s="110" t="s">
        <v>1116</v>
      </c>
      <c r="C81" s="105" t="s">
        <v>204</v>
      </c>
      <c r="D81" s="106" t="s">
        <v>24</v>
      </c>
      <c r="E81" s="107">
        <v>300</v>
      </c>
      <c r="F81" s="65"/>
      <c r="G81" s="65"/>
      <c r="H81" s="66"/>
      <c r="I81" s="65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108"/>
      <c r="U81" s="69"/>
      <c r="V81" s="70"/>
      <c r="W81" s="70"/>
      <c r="X81" s="71"/>
      <c r="Y81" s="109">
        <v>300</v>
      </c>
      <c r="Z81" s="271">
        <f t="shared" si="1"/>
        <v>308.64</v>
      </c>
    </row>
    <row r="82" spans="1:30" ht="27" customHeight="1" x14ac:dyDescent="0.2">
      <c r="A82" s="264" t="s">
        <v>205</v>
      </c>
      <c r="B82" s="110" t="s">
        <v>1117</v>
      </c>
      <c r="C82" s="105" t="s">
        <v>206</v>
      </c>
      <c r="D82" s="106" t="s">
        <v>200</v>
      </c>
      <c r="E82" s="107">
        <v>714</v>
      </c>
      <c r="F82" s="65"/>
      <c r="G82" s="65"/>
      <c r="H82" s="66"/>
      <c r="I82" s="65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108"/>
      <c r="U82" s="69"/>
      <c r="V82" s="70"/>
      <c r="W82" s="70"/>
      <c r="X82" s="71"/>
      <c r="Y82" s="109">
        <v>1061</v>
      </c>
      <c r="Z82" s="271">
        <f t="shared" si="1"/>
        <v>1091.5567999999998</v>
      </c>
    </row>
    <row r="83" spans="1:30" ht="20.100000000000001" customHeight="1" x14ac:dyDescent="0.2">
      <c r="A83" s="264" t="s">
        <v>207</v>
      </c>
      <c r="B83" s="110" t="s">
        <v>1118</v>
      </c>
      <c r="C83" s="111" t="s">
        <v>208</v>
      </c>
      <c r="D83" s="106" t="s">
        <v>209</v>
      </c>
      <c r="E83" s="107">
        <v>980</v>
      </c>
      <c r="F83" s="65"/>
      <c r="G83" s="65"/>
      <c r="H83" s="66"/>
      <c r="I83" s="65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108"/>
      <c r="U83" s="69"/>
      <c r="V83" s="70"/>
      <c r="W83" s="70"/>
      <c r="X83" s="71"/>
      <c r="Y83" s="109">
        <v>1688</v>
      </c>
      <c r="Z83" s="271">
        <f t="shared" si="1"/>
        <v>1736.6143999999999</v>
      </c>
    </row>
    <row r="84" spans="1:30" ht="20.100000000000001" customHeight="1" x14ac:dyDescent="0.2">
      <c r="A84" s="264"/>
      <c r="B84" s="110" t="s">
        <v>1119</v>
      </c>
      <c r="C84" s="112" t="s">
        <v>210</v>
      </c>
      <c r="D84" s="113" t="s">
        <v>211</v>
      </c>
      <c r="E84" s="114">
        <v>153</v>
      </c>
      <c r="F84" s="33"/>
      <c r="G84" s="33"/>
      <c r="H84" s="34"/>
      <c r="I84" s="33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115"/>
      <c r="U84" s="41"/>
      <c r="V84" s="42"/>
      <c r="W84" s="42"/>
      <c r="X84" s="43"/>
      <c r="Y84" s="116">
        <v>153</v>
      </c>
      <c r="Z84" s="271">
        <f t="shared" si="1"/>
        <v>157.40639999999999</v>
      </c>
    </row>
    <row r="85" spans="1:30" ht="18.75" customHeight="1" x14ac:dyDescent="0.2">
      <c r="A85" s="264"/>
      <c r="B85" s="117" t="s">
        <v>1120</v>
      </c>
      <c r="C85" s="90" t="s">
        <v>213</v>
      </c>
      <c r="D85" s="49" t="s">
        <v>214</v>
      </c>
      <c r="E85" s="32"/>
      <c r="F85" s="33"/>
      <c r="G85" s="33"/>
      <c r="H85" s="34"/>
      <c r="I85" s="33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115"/>
      <c r="U85" s="41"/>
      <c r="V85" s="42"/>
      <c r="W85" s="42"/>
      <c r="X85" s="43"/>
      <c r="Y85" s="44">
        <v>329</v>
      </c>
      <c r="Z85" s="271">
        <f t="shared" si="1"/>
        <v>338.47519999999997</v>
      </c>
    </row>
    <row r="86" spans="1:30" ht="23.25" customHeight="1" x14ac:dyDescent="0.2">
      <c r="A86" s="264"/>
      <c r="B86" s="118" t="s">
        <v>215</v>
      </c>
      <c r="C86" s="30" t="s">
        <v>216</v>
      </c>
      <c r="D86" s="49"/>
      <c r="E86" s="32"/>
      <c r="F86" s="33"/>
      <c r="G86" s="33"/>
      <c r="H86" s="34"/>
      <c r="I86" s="33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115"/>
      <c r="U86" s="41"/>
      <c r="V86" s="42"/>
      <c r="W86" s="42"/>
      <c r="X86" s="43"/>
      <c r="Y86" s="44"/>
      <c r="Z86" s="271"/>
    </row>
    <row r="87" spans="1:30" ht="19.5" customHeight="1" x14ac:dyDescent="0.2">
      <c r="A87" s="264" t="s">
        <v>217</v>
      </c>
      <c r="B87" s="29" t="s">
        <v>218</v>
      </c>
      <c r="C87" s="78" t="s">
        <v>219</v>
      </c>
      <c r="D87" s="31" t="s">
        <v>200</v>
      </c>
      <c r="E87" s="119">
        <v>205</v>
      </c>
      <c r="F87" s="120">
        <f>E87*1.26</f>
        <v>258.3</v>
      </c>
      <c r="G87" s="120">
        <v>258</v>
      </c>
      <c r="H87" s="121"/>
      <c r="I87" s="120">
        <v>258</v>
      </c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3">
        <v>345</v>
      </c>
      <c r="U87" s="124">
        <f>T87*112.34%</f>
        <v>387.57299999999998</v>
      </c>
      <c r="V87" s="125"/>
      <c r="W87" s="125"/>
      <c r="X87" s="126">
        <v>388</v>
      </c>
      <c r="Y87" s="44">
        <v>802</v>
      </c>
      <c r="Z87" s="271">
        <f>Y87*$Z$11/100</f>
        <v>825.09759999999994</v>
      </c>
    </row>
    <row r="88" spans="1:30" ht="20.100000000000001" customHeight="1" x14ac:dyDescent="0.2">
      <c r="A88" s="264" t="s">
        <v>220</v>
      </c>
      <c r="B88" s="29" t="s">
        <v>221</v>
      </c>
      <c r="C88" s="78" t="s">
        <v>222</v>
      </c>
      <c r="D88" s="31" t="s">
        <v>200</v>
      </c>
      <c r="E88" s="119">
        <v>181</v>
      </c>
      <c r="F88" s="120">
        <f>E88*1.26</f>
        <v>228.06</v>
      </c>
      <c r="G88" s="120">
        <v>228</v>
      </c>
      <c r="H88" s="121"/>
      <c r="I88" s="120">
        <v>228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3">
        <v>305</v>
      </c>
      <c r="U88" s="124">
        <f>T88*112.34%</f>
        <v>342.637</v>
      </c>
      <c r="V88" s="125"/>
      <c r="W88" s="125"/>
      <c r="X88" s="126">
        <v>343</v>
      </c>
      <c r="Y88" s="127">
        <v>876</v>
      </c>
      <c r="Z88" s="271">
        <f>Y88*$Z$11/100</f>
        <v>901.22879999999986</v>
      </c>
    </row>
    <row r="89" spans="1:30" ht="20.100000000000001" customHeight="1" x14ac:dyDescent="0.2">
      <c r="A89" s="264" t="s">
        <v>223</v>
      </c>
      <c r="B89" s="29" t="s">
        <v>224</v>
      </c>
      <c r="C89" s="78" t="s">
        <v>225</v>
      </c>
      <c r="D89" s="31" t="s">
        <v>200</v>
      </c>
      <c r="E89" s="119">
        <v>302</v>
      </c>
      <c r="F89" s="120">
        <f>E89*1.26</f>
        <v>380.52</v>
      </c>
      <c r="G89" s="120">
        <v>381</v>
      </c>
      <c r="H89" s="121"/>
      <c r="I89" s="120">
        <v>381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3">
        <v>510</v>
      </c>
      <c r="U89" s="124">
        <f>T89*112.34%</f>
        <v>572.93399999999997</v>
      </c>
      <c r="V89" s="125"/>
      <c r="W89" s="125"/>
      <c r="X89" s="126">
        <v>573</v>
      </c>
      <c r="Y89" s="127">
        <v>1538</v>
      </c>
      <c r="Z89" s="271">
        <f>Y89*$Z$11/100</f>
        <v>1582.2944</v>
      </c>
    </row>
    <row r="90" spans="1:30" ht="20.100000000000001" customHeight="1" x14ac:dyDescent="0.2">
      <c r="A90" s="264" t="s">
        <v>226</v>
      </c>
      <c r="B90" s="29" t="s">
        <v>227</v>
      </c>
      <c r="C90" s="78" t="s">
        <v>228</v>
      </c>
      <c r="D90" s="31" t="s">
        <v>200</v>
      </c>
      <c r="E90" s="119">
        <v>145</v>
      </c>
      <c r="F90" s="120">
        <f>E90*1.26</f>
        <v>182.7</v>
      </c>
      <c r="G90" s="120">
        <v>183</v>
      </c>
      <c r="H90" s="121"/>
      <c r="I90" s="120">
        <v>183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3">
        <v>245</v>
      </c>
      <c r="U90" s="124">
        <f>T90*112.34%</f>
        <v>275.233</v>
      </c>
      <c r="V90" s="125"/>
      <c r="W90" s="125"/>
      <c r="X90" s="126">
        <v>275</v>
      </c>
      <c r="Y90" s="127">
        <v>952</v>
      </c>
      <c r="Z90" s="271">
        <f>Y90*$Z$11/100</f>
        <v>979.41759999999999</v>
      </c>
      <c r="AA90" s="275"/>
      <c r="AB90" s="275"/>
      <c r="AC90" s="275"/>
      <c r="AD90" s="275"/>
    </row>
    <row r="91" spans="1:30" ht="20.100000000000001" customHeight="1" x14ac:dyDescent="0.2">
      <c r="A91" s="264"/>
      <c r="B91" s="128" t="s">
        <v>229</v>
      </c>
      <c r="C91" s="129" t="s">
        <v>230</v>
      </c>
      <c r="D91" s="49"/>
      <c r="E91" s="32"/>
      <c r="F91" s="33"/>
      <c r="G91" s="33"/>
      <c r="H91" s="34"/>
      <c r="I91" s="33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115"/>
      <c r="U91" s="41"/>
      <c r="V91" s="42"/>
      <c r="W91" s="42"/>
      <c r="X91" s="43"/>
      <c r="Y91" s="44"/>
      <c r="Z91" s="271"/>
    </row>
    <row r="92" spans="1:30" ht="20.100000000000001" customHeight="1" x14ac:dyDescent="0.2">
      <c r="A92" s="264"/>
      <c r="B92" s="29" t="s">
        <v>231</v>
      </c>
      <c r="C92" s="30" t="s">
        <v>232</v>
      </c>
      <c r="D92" s="49" t="s">
        <v>233</v>
      </c>
      <c r="E92" s="32">
        <v>1250</v>
      </c>
      <c r="F92" s="33">
        <f>E92*1.26</f>
        <v>1575</v>
      </c>
      <c r="G92" s="33">
        <v>1575</v>
      </c>
      <c r="H92" s="34"/>
      <c r="I92" s="33">
        <v>1575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115">
        <v>2109</v>
      </c>
      <c r="U92" s="41">
        <f t="shared" ref="U92:U97" si="4">T92*112.34%</f>
        <v>2369.2505999999998</v>
      </c>
      <c r="V92" s="42"/>
      <c r="W92" s="42"/>
      <c r="X92" s="43">
        <v>2369</v>
      </c>
      <c r="Y92" s="44">
        <v>3970</v>
      </c>
      <c r="Z92" s="271">
        <f t="shared" ref="Z92:Z98" si="5">Y92*$Z$11/100</f>
        <v>4084.3359999999998</v>
      </c>
    </row>
    <row r="93" spans="1:30" ht="20.100000000000001" customHeight="1" x14ac:dyDescent="0.2">
      <c r="A93" s="264"/>
      <c r="B93" s="29" t="s">
        <v>234</v>
      </c>
      <c r="C93" s="30" t="s">
        <v>235</v>
      </c>
      <c r="D93" s="49" t="s">
        <v>233</v>
      </c>
      <c r="E93" s="32">
        <v>1523</v>
      </c>
      <c r="F93" s="33">
        <f>E93*1.26</f>
        <v>1918.98</v>
      </c>
      <c r="G93" s="33">
        <v>1919</v>
      </c>
      <c r="H93" s="34"/>
      <c r="I93" s="33">
        <v>1919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115">
        <v>2570</v>
      </c>
      <c r="U93" s="41">
        <f t="shared" si="4"/>
        <v>2887.1379999999999</v>
      </c>
      <c r="V93" s="42"/>
      <c r="W93" s="42"/>
      <c r="X93" s="43">
        <v>2887</v>
      </c>
      <c r="Y93" s="44">
        <v>4847</v>
      </c>
      <c r="Z93" s="271">
        <f t="shared" si="5"/>
        <v>4986.5936000000002</v>
      </c>
    </row>
    <row r="94" spans="1:30" ht="20.100000000000001" customHeight="1" x14ac:dyDescent="0.2">
      <c r="A94" s="264" t="s">
        <v>236</v>
      </c>
      <c r="B94" s="29" t="s">
        <v>237</v>
      </c>
      <c r="C94" s="30" t="s">
        <v>238</v>
      </c>
      <c r="D94" s="49" t="s">
        <v>233</v>
      </c>
      <c r="E94" s="32">
        <v>30</v>
      </c>
      <c r="F94" s="33">
        <f>E94*1.26</f>
        <v>37.799999999999997</v>
      </c>
      <c r="G94" s="33">
        <v>38</v>
      </c>
      <c r="H94" s="34"/>
      <c r="I94" s="33">
        <v>38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115">
        <v>51</v>
      </c>
      <c r="U94" s="41">
        <f t="shared" si="4"/>
        <v>57.293399999999998</v>
      </c>
      <c r="V94" s="42"/>
      <c r="W94" s="42"/>
      <c r="X94" s="43">
        <v>57</v>
      </c>
      <c r="Y94" s="44">
        <v>177</v>
      </c>
      <c r="Z94" s="271">
        <f t="shared" si="5"/>
        <v>182.09759999999997</v>
      </c>
    </row>
    <row r="95" spans="1:30" ht="20.100000000000001" customHeight="1" x14ac:dyDescent="0.2">
      <c r="A95" s="264" t="s">
        <v>239</v>
      </c>
      <c r="B95" s="29" t="s">
        <v>240</v>
      </c>
      <c r="C95" s="30" t="s">
        <v>241</v>
      </c>
      <c r="D95" s="49" t="s">
        <v>233</v>
      </c>
      <c r="E95" s="32">
        <v>77</v>
      </c>
      <c r="F95" s="33">
        <f>E95*1.26</f>
        <v>97.02</v>
      </c>
      <c r="G95" s="33">
        <v>97</v>
      </c>
      <c r="H95" s="34"/>
      <c r="I95" s="33">
        <v>97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115">
        <v>130</v>
      </c>
      <c r="U95" s="41">
        <f t="shared" si="4"/>
        <v>146.042</v>
      </c>
      <c r="V95" s="42"/>
      <c r="W95" s="42"/>
      <c r="X95" s="43">
        <v>146</v>
      </c>
      <c r="Y95" s="44">
        <v>250</v>
      </c>
      <c r="Z95" s="271">
        <f t="shared" si="5"/>
        <v>257.2</v>
      </c>
    </row>
    <row r="96" spans="1:30" ht="20.100000000000001" customHeight="1" x14ac:dyDescent="0.2">
      <c r="A96" s="264"/>
      <c r="B96" s="29" t="s">
        <v>242</v>
      </c>
      <c r="C96" s="30" t="s">
        <v>243</v>
      </c>
      <c r="D96" s="49" t="s">
        <v>197</v>
      </c>
      <c r="E96" s="32"/>
      <c r="F96" s="33"/>
      <c r="G96" s="33"/>
      <c r="H96" s="34"/>
      <c r="I96" s="33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115">
        <v>1473</v>
      </c>
      <c r="U96" s="41">
        <f t="shared" si="4"/>
        <v>1654.7682</v>
      </c>
      <c r="V96" s="42"/>
      <c r="W96" s="42"/>
      <c r="X96" s="43">
        <v>1655</v>
      </c>
      <c r="Y96" s="44">
        <v>1948</v>
      </c>
      <c r="Z96" s="271">
        <f t="shared" si="5"/>
        <v>2004.1024</v>
      </c>
    </row>
    <row r="97" spans="1:26" ht="20.100000000000001" customHeight="1" x14ac:dyDescent="0.2">
      <c r="A97" s="264"/>
      <c r="B97" s="29" t="s">
        <v>244</v>
      </c>
      <c r="C97" s="30" t="s">
        <v>245</v>
      </c>
      <c r="D97" s="49" t="s">
        <v>197</v>
      </c>
      <c r="E97" s="32"/>
      <c r="F97" s="33"/>
      <c r="G97" s="33"/>
      <c r="H97" s="34"/>
      <c r="I97" s="33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115">
        <v>1465</v>
      </c>
      <c r="U97" s="41">
        <f t="shared" si="4"/>
        <v>1645.7809999999999</v>
      </c>
      <c r="V97" s="42"/>
      <c r="W97" s="42"/>
      <c r="X97" s="43">
        <v>1646</v>
      </c>
      <c r="Y97" s="44">
        <v>1937</v>
      </c>
      <c r="Z97" s="271">
        <f t="shared" si="5"/>
        <v>1992.7855999999999</v>
      </c>
    </row>
    <row r="98" spans="1:26" ht="20.100000000000001" customHeight="1" x14ac:dyDescent="0.2">
      <c r="A98" s="264"/>
      <c r="B98" s="29" t="s">
        <v>246</v>
      </c>
      <c r="C98" s="30" t="s">
        <v>247</v>
      </c>
      <c r="D98" s="49" t="s">
        <v>197</v>
      </c>
      <c r="E98" s="32"/>
      <c r="F98" s="33"/>
      <c r="G98" s="33"/>
      <c r="H98" s="34"/>
      <c r="I98" s="33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115"/>
      <c r="U98" s="41"/>
      <c r="V98" s="42"/>
      <c r="W98" s="42"/>
      <c r="X98" s="43"/>
      <c r="Y98" s="44">
        <v>286</v>
      </c>
      <c r="Z98" s="271">
        <f t="shared" si="5"/>
        <v>294.23680000000002</v>
      </c>
    </row>
    <row r="99" spans="1:26" ht="20.100000000000001" customHeight="1" x14ac:dyDescent="0.2">
      <c r="A99" s="264"/>
      <c r="B99" s="128" t="s">
        <v>248</v>
      </c>
      <c r="C99" s="129" t="s">
        <v>249</v>
      </c>
      <c r="D99" s="49"/>
      <c r="E99" s="32"/>
      <c r="F99" s="33"/>
      <c r="G99" s="33"/>
      <c r="H99" s="34"/>
      <c r="I99" s="33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40"/>
      <c r="U99" s="41"/>
      <c r="V99" s="42"/>
      <c r="W99" s="42"/>
      <c r="X99" s="43"/>
      <c r="Y99" s="44"/>
      <c r="Z99" s="271"/>
    </row>
    <row r="100" spans="1:26" ht="20.100000000000001" customHeight="1" x14ac:dyDescent="0.2">
      <c r="A100" s="264" t="s">
        <v>250</v>
      </c>
      <c r="B100" s="131" t="s">
        <v>251</v>
      </c>
      <c r="C100" s="59" t="s">
        <v>252</v>
      </c>
      <c r="D100" s="31" t="s">
        <v>200</v>
      </c>
      <c r="E100" s="50">
        <v>303</v>
      </c>
      <c r="F100" s="51">
        <f>E100*1.26</f>
        <v>381.78000000000003</v>
      </c>
      <c r="G100" s="51">
        <v>382</v>
      </c>
      <c r="H100" s="52"/>
      <c r="I100" s="51">
        <v>382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4">
        <v>511</v>
      </c>
      <c r="U100" s="55">
        <f>T100*112.34%</f>
        <v>574.05740000000003</v>
      </c>
      <c r="V100" s="56"/>
      <c r="W100" s="56"/>
      <c r="X100" s="57">
        <v>574</v>
      </c>
      <c r="Y100" s="127">
        <v>1075</v>
      </c>
      <c r="Z100" s="271">
        <f t="shared" ref="Z100:Z112" si="6">Y100*$Z$11/100</f>
        <v>1105.96</v>
      </c>
    </row>
    <row r="101" spans="1:26" ht="20.100000000000001" customHeight="1" x14ac:dyDescent="0.2">
      <c r="A101" s="264"/>
      <c r="B101" s="131" t="s">
        <v>253</v>
      </c>
      <c r="C101" s="59" t="s">
        <v>254</v>
      </c>
      <c r="D101" s="31" t="s">
        <v>200</v>
      </c>
      <c r="E101" s="50">
        <v>85</v>
      </c>
      <c r="F101" s="51">
        <f>E101*1.26</f>
        <v>107.1</v>
      </c>
      <c r="G101" s="51">
        <v>107</v>
      </c>
      <c r="H101" s="52"/>
      <c r="I101" s="51">
        <v>107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4">
        <v>143</v>
      </c>
      <c r="U101" s="55">
        <f>T101*112.34%</f>
        <v>160.64619999999999</v>
      </c>
      <c r="V101" s="56"/>
      <c r="W101" s="56"/>
      <c r="X101" s="57">
        <v>161</v>
      </c>
      <c r="Y101" s="127">
        <v>351</v>
      </c>
      <c r="Z101" s="271">
        <f t="shared" si="6"/>
        <v>361.10879999999997</v>
      </c>
    </row>
    <row r="102" spans="1:26" ht="20.100000000000001" customHeight="1" x14ac:dyDescent="0.2">
      <c r="A102" s="264"/>
      <c r="B102" s="131" t="s">
        <v>255</v>
      </c>
      <c r="C102" s="59" t="s">
        <v>256</v>
      </c>
      <c r="D102" s="31" t="s">
        <v>200</v>
      </c>
      <c r="E102" s="50">
        <v>254</v>
      </c>
      <c r="F102" s="51">
        <f>E102*1.26</f>
        <v>320.04000000000002</v>
      </c>
      <c r="G102" s="51">
        <v>320</v>
      </c>
      <c r="H102" s="52"/>
      <c r="I102" s="51">
        <v>320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>
        <v>428</v>
      </c>
      <c r="U102" s="55">
        <f>T102*112.34%</f>
        <v>480.8152</v>
      </c>
      <c r="V102" s="56"/>
      <c r="W102" s="56"/>
      <c r="X102" s="57">
        <v>481</v>
      </c>
      <c r="Y102" s="127">
        <v>673</v>
      </c>
      <c r="Z102" s="271">
        <f t="shared" si="6"/>
        <v>692.38239999999996</v>
      </c>
    </row>
    <row r="103" spans="1:26" ht="20.100000000000001" customHeight="1" x14ac:dyDescent="0.2">
      <c r="A103" s="264" t="s">
        <v>257</v>
      </c>
      <c r="B103" s="131" t="s">
        <v>258</v>
      </c>
      <c r="C103" s="59" t="s">
        <v>259</v>
      </c>
      <c r="D103" s="31" t="s">
        <v>200</v>
      </c>
      <c r="E103" s="50"/>
      <c r="F103" s="51"/>
      <c r="G103" s="51"/>
      <c r="H103" s="52"/>
      <c r="I103" s="5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4"/>
      <c r="U103" s="55"/>
      <c r="V103" s="56"/>
      <c r="W103" s="56"/>
      <c r="X103" s="57"/>
      <c r="Y103" s="127">
        <v>1165</v>
      </c>
      <c r="Z103" s="271">
        <f t="shared" si="6"/>
        <v>1198.5519999999999</v>
      </c>
    </row>
    <row r="104" spans="1:26" ht="20.100000000000001" customHeight="1" x14ac:dyDescent="0.2">
      <c r="A104" s="264" t="s">
        <v>257</v>
      </c>
      <c r="B104" s="131" t="s">
        <v>260</v>
      </c>
      <c r="C104" s="59" t="s">
        <v>261</v>
      </c>
      <c r="D104" s="31" t="s">
        <v>200</v>
      </c>
      <c r="E104" s="50">
        <v>254</v>
      </c>
      <c r="F104" s="51">
        <f t="shared" ref="F104:F110" si="7">E104*1.26</f>
        <v>320.04000000000002</v>
      </c>
      <c r="G104" s="51">
        <v>320</v>
      </c>
      <c r="H104" s="52"/>
      <c r="I104" s="51">
        <v>320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4">
        <v>428</v>
      </c>
      <c r="U104" s="55">
        <f t="shared" ref="U104:U110" si="8">T104*112.34%</f>
        <v>480.8152</v>
      </c>
      <c r="V104" s="56"/>
      <c r="W104" s="56"/>
      <c r="X104" s="57">
        <v>481</v>
      </c>
      <c r="Y104" s="127">
        <v>489</v>
      </c>
      <c r="Z104" s="271">
        <f t="shared" si="6"/>
        <v>503.08319999999998</v>
      </c>
    </row>
    <row r="105" spans="1:26" ht="20.100000000000001" customHeight="1" x14ac:dyDescent="0.2">
      <c r="A105" s="264" t="s">
        <v>257</v>
      </c>
      <c r="B105" s="131" t="s">
        <v>262</v>
      </c>
      <c r="C105" s="59" t="s">
        <v>263</v>
      </c>
      <c r="D105" s="31" t="s">
        <v>200</v>
      </c>
      <c r="E105" s="50">
        <v>484</v>
      </c>
      <c r="F105" s="51">
        <f t="shared" si="7"/>
        <v>609.84</v>
      </c>
      <c r="G105" s="51">
        <v>610</v>
      </c>
      <c r="H105" s="52"/>
      <c r="I105" s="51">
        <v>610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4">
        <v>817</v>
      </c>
      <c r="U105" s="55">
        <f t="shared" si="8"/>
        <v>917.81779999999992</v>
      </c>
      <c r="V105" s="56"/>
      <c r="W105" s="56"/>
      <c r="X105" s="57">
        <v>918</v>
      </c>
      <c r="Y105" s="127">
        <v>1728</v>
      </c>
      <c r="Z105" s="271">
        <f t="shared" si="6"/>
        <v>1777.7663999999997</v>
      </c>
    </row>
    <row r="106" spans="1:26" ht="20.100000000000001" customHeight="1" x14ac:dyDescent="0.2">
      <c r="A106" s="264" t="s">
        <v>264</v>
      </c>
      <c r="B106" s="131" t="s">
        <v>265</v>
      </c>
      <c r="C106" s="59" t="s">
        <v>266</v>
      </c>
      <c r="D106" s="31" t="s">
        <v>200</v>
      </c>
      <c r="E106" s="50">
        <v>73</v>
      </c>
      <c r="F106" s="51">
        <f t="shared" si="7"/>
        <v>91.98</v>
      </c>
      <c r="G106" s="51">
        <v>92</v>
      </c>
      <c r="H106" s="52"/>
      <c r="I106" s="51">
        <v>92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4">
        <v>123</v>
      </c>
      <c r="U106" s="55">
        <f t="shared" si="8"/>
        <v>138.1782</v>
      </c>
      <c r="V106" s="56"/>
      <c r="W106" s="56"/>
      <c r="X106" s="57">
        <v>138</v>
      </c>
      <c r="Y106" s="127">
        <v>181</v>
      </c>
      <c r="Z106" s="271">
        <f t="shared" si="6"/>
        <v>186.21279999999999</v>
      </c>
    </row>
    <row r="107" spans="1:26" ht="20.100000000000001" customHeight="1" x14ac:dyDescent="0.2">
      <c r="A107" s="264" t="s">
        <v>267</v>
      </c>
      <c r="B107" s="131" t="s">
        <v>268</v>
      </c>
      <c r="C107" s="59" t="s">
        <v>269</v>
      </c>
      <c r="D107" s="31" t="s">
        <v>200</v>
      </c>
      <c r="E107" s="50">
        <v>145</v>
      </c>
      <c r="F107" s="51">
        <f t="shared" si="7"/>
        <v>182.7</v>
      </c>
      <c r="G107" s="51">
        <v>183</v>
      </c>
      <c r="H107" s="52"/>
      <c r="I107" s="51">
        <v>183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4">
        <v>245</v>
      </c>
      <c r="U107" s="55">
        <f t="shared" si="8"/>
        <v>275.233</v>
      </c>
      <c r="V107" s="56"/>
      <c r="W107" s="56"/>
      <c r="X107" s="57">
        <v>275</v>
      </c>
      <c r="Y107" s="127">
        <v>346</v>
      </c>
      <c r="Z107" s="271">
        <f t="shared" si="6"/>
        <v>355.96479999999997</v>
      </c>
    </row>
    <row r="108" spans="1:26" ht="20.100000000000001" customHeight="1" x14ac:dyDescent="0.2">
      <c r="A108" s="264" t="s">
        <v>270</v>
      </c>
      <c r="B108" s="131" t="s">
        <v>271</v>
      </c>
      <c r="C108" s="59" t="s">
        <v>272</v>
      </c>
      <c r="D108" s="31" t="s">
        <v>200</v>
      </c>
      <c r="E108" s="50">
        <v>210</v>
      </c>
      <c r="F108" s="51">
        <f t="shared" si="7"/>
        <v>264.60000000000002</v>
      </c>
      <c r="G108" s="51">
        <v>265</v>
      </c>
      <c r="H108" s="52"/>
      <c r="I108" s="51">
        <v>265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4">
        <v>355</v>
      </c>
      <c r="U108" s="55">
        <f t="shared" si="8"/>
        <v>398.80699999999996</v>
      </c>
      <c r="V108" s="56"/>
      <c r="W108" s="56"/>
      <c r="X108" s="57">
        <v>399</v>
      </c>
      <c r="Y108" s="127">
        <v>793</v>
      </c>
      <c r="Z108" s="271">
        <f t="shared" si="6"/>
        <v>815.83839999999998</v>
      </c>
    </row>
    <row r="109" spans="1:26" ht="20.100000000000001" customHeight="1" x14ac:dyDescent="0.2">
      <c r="A109" s="264" t="s">
        <v>273</v>
      </c>
      <c r="B109" s="131" t="s">
        <v>274</v>
      </c>
      <c r="C109" s="59" t="s">
        <v>275</v>
      </c>
      <c r="D109" s="31" t="s">
        <v>200</v>
      </c>
      <c r="E109" s="50">
        <v>133</v>
      </c>
      <c r="F109" s="51">
        <f t="shared" si="7"/>
        <v>167.58</v>
      </c>
      <c r="G109" s="51">
        <v>168</v>
      </c>
      <c r="H109" s="52"/>
      <c r="I109" s="51">
        <v>168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>
        <v>225</v>
      </c>
      <c r="U109" s="55">
        <f t="shared" si="8"/>
        <v>252.76499999999999</v>
      </c>
      <c r="V109" s="56"/>
      <c r="W109" s="56"/>
      <c r="X109" s="57">
        <v>253</v>
      </c>
      <c r="Y109" s="127">
        <v>356</v>
      </c>
      <c r="Z109" s="271">
        <f t="shared" si="6"/>
        <v>366.25279999999998</v>
      </c>
    </row>
    <row r="110" spans="1:26" ht="20.100000000000001" customHeight="1" x14ac:dyDescent="0.2">
      <c r="A110" s="264" t="s">
        <v>273</v>
      </c>
      <c r="B110" s="131" t="s">
        <v>276</v>
      </c>
      <c r="C110" s="59" t="s">
        <v>277</v>
      </c>
      <c r="D110" s="31" t="s">
        <v>200</v>
      </c>
      <c r="E110" s="50">
        <v>163</v>
      </c>
      <c r="F110" s="51">
        <f t="shared" si="7"/>
        <v>205.38</v>
      </c>
      <c r="G110" s="51">
        <v>205</v>
      </c>
      <c r="H110" s="52"/>
      <c r="I110" s="51">
        <v>205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>
        <v>274</v>
      </c>
      <c r="U110" s="55">
        <f t="shared" si="8"/>
        <v>307.8116</v>
      </c>
      <c r="V110" s="56"/>
      <c r="W110" s="56"/>
      <c r="X110" s="57">
        <v>308</v>
      </c>
      <c r="Y110" s="127">
        <v>431</v>
      </c>
      <c r="Z110" s="271">
        <f t="shared" si="6"/>
        <v>443.4128</v>
      </c>
    </row>
    <row r="111" spans="1:26" ht="20.100000000000001" customHeight="1" x14ac:dyDescent="0.2">
      <c r="A111" s="264"/>
      <c r="B111" s="132" t="s">
        <v>278</v>
      </c>
      <c r="C111" s="133" t="s">
        <v>279</v>
      </c>
      <c r="D111" s="31" t="s">
        <v>233</v>
      </c>
      <c r="E111" s="134">
        <v>760</v>
      </c>
      <c r="F111" s="33"/>
      <c r="G111" s="33"/>
      <c r="H111" s="34"/>
      <c r="I111" s="33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40"/>
      <c r="U111" s="41"/>
      <c r="V111" s="42"/>
      <c r="W111" s="42"/>
      <c r="X111" s="43"/>
      <c r="Y111" s="135">
        <v>719</v>
      </c>
      <c r="Z111" s="271">
        <f t="shared" si="6"/>
        <v>739.70720000000006</v>
      </c>
    </row>
    <row r="112" spans="1:26" ht="20.100000000000001" customHeight="1" x14ac:dyDescent="0.2">
      <c r="A112" s="264"/>
      <c r="B112" s="136" t="s">
        <v>280</v>
      </c>
      <c r="C112" s="137" t="s">
        <v>281</v>
      </c>
      <c r="D112" s="138" t="s">
        <v>233</v>
      </c>
      <c r="E112" s="139"/>
      <c r="F112" s="51"/>
      <c r="G112" s="51"/>
      <c r="H112" s="52"/>
      <c r="I112" s="51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4"/>
      <c r="U112" s="55"/>
      <c r="V112" s="56"/>
      <c r="W112" s="56"/>
      <c r="X112" s="140"/>
      <c r="Y112" s="135">
        <v>170</v>
      </c>
      <c r="Z112" s="271">
        <f t="shared" si="6"/>
        <v>174.89599999999999</v>
      </c>
    </row>
    <row r="113" spans="1:26" ht="20.100000000000001" customHeight="1" x14ac:dyDescent="0.2">
      <c r="A113" s="264"/>
      <c r="B113" s="141" t="s">
        <v>282</v>
      </c>
      <c r="C113" s="142" t="s">
        <v>283</v>
      </c>
      <c r="D113" s="143"/>
      <c r="E113" s="50"/>
      <c r="F113" s="51"/>
      <c r="G113" s="51"/>
      <c r="H113" s="52"/>
      <c r="I113" s="51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44"/>
      <c r="U113" s="55"/>
      <c r="V113" s="56"/>
      <c r="W113" s="56"/>
      <c r="X113" s="140"/>
      <c r="Y113" s="145"/>
      <c r="Z113" s="271"/>
    </row>
    <row r="114" spans="1:26" ht="20.100000000000001" customHeight="1" x14ac:dyDescent="0.2">
      <c r="A114" s="264" t="s">
        <v>284</v>
      </c>
      <c r="B114" s="131" t="s">
        <v>285</v>
      </c>
      <c r="C114" s="59" t="s">
        <v>286</v>
      </c>
      <c r="D114" s="138" t="s">
        <v>233</v>
      </c>
      <c r="E114" s="50"/>
      <c r="F114" s="51"/>
      <c r="G114" s="51"/>
      <c r="H114" s="52"/>
      <c r="I114" s="51">
        <v>25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4">
        <v>33</v>
      </c>
      <c r="U114" s="55">
        <f>T114*112.34%</f>
        <v>37.072199999999995</v>
      </c>
      <c r="V114" s="56"/>
      <c r="W114" s="56"/>
      <c r="X114" s="140">
        <v>49</v>
      </c>
      <c r="Y114" s="145">
        <v>69</v>
      </c>
      <c r="Z114" s="271">
        <f t="shared" ref="Z114:Z145" si="9">Y114*$Z$11/100</f>
        <v>70.987199999999987</v>
      </c>
    </row>
    <row r="115" spans="1:26" ht="20.100000000000001" customHeight="1" x14ac:dyDescent="0.2">
      <c r="A115" s="264" t="s">
        <v>287</v>
      </c>
      <c r="B115" s="146" t="s">
        <v>288</v>
      </c>
      <c r="C115" s="147" t="s">
        <v>289</v>
      </c>
      <c r="D115" s="31" t="s">
        <v>233</v>
      </c>
      <c r="E115" s="148"/>
      <c r="F115" s="34"/>
      <c r="G115" s="34"/>
      <c r="H115" s="34"/>
      <c r="I115" s="33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115">
        <v>84</v>
      </c>
      <c r="U115" s="41">
        <f>T115*112.34%</f>
        <v>94.365600000000001</v>
      </c>
      <c r="V115" s="42"/>
      <c r="W115" s="42"/>
      <c r="X115" s="43">
        <v>94</v>
      </c>
      <c r="Y115" s="44">
        <v>69</v>
      </c>
      <c r="Z115" s="271">
        <f t="shared" si="9"/>
        <v>70.987199999999987</v>
      </c>
    </row>
    <row r="116" spans="1:26" ht="29.25" customHeight="1" x14ac:dyDescent="0.2">
      <c r="A116" s="263" t="s">
        <v>290</v>
      </c>
      <c r="B116" s="146" t="s">
        <v>291</v>
      </c>
      <c r="C116" s="149" t="s">
        <v>292</v>
      </c>
      <c r="D116" s="31" t="s">
        <v>233</v>
      </c>
      <c r="E116" s="148"/>
      <c r="F116" s="34"/>
      <c r="G116" s="34"/>
      <c r="H116" s="34"/>
      <c r="I116" s="33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115">
        <v>142</v>
      </c>
      <c r="U116" s="41">
        <f>T116*112.34%</f>
        <v>159.52279999999999</v>
      </c>
      <c r="V116" s="42"/>
      <c r="W116" s="42"/>
      <c r="X116" s="43">
        <v>160</v>
      </c>
      <c r="Y116" s="44">
        <v>98</v>
      </c>
      <c r="Z116" s="271">
        <f t="shared" si="9"/>
        <v>100.8224</v>
      </c>
    </row>
    <row r="117" spans="1:26" ht="38.25" customHeight="1" x14ac:dyDescent="0.2">
      <c r="A117" s="264" t="s">
        <v>293</v>
      </c>
      <c r="B117" s="150" t="s">
        <v>294</v>
      </c>
      <c r="C117" s="151" t="s">
        <v>295</v>
      </c>
      <c r="D117" s="138" t="s">
        <v>233</v>
      </c>
      <c r="E117" s="152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4"/>
      <c r="Y117" s="155">
        <v>268</v>
      </c>
      <c r="Z117" s="271">
        <f t="shared" si="9"/>
        <v>275.71839999999997</v>
      </c>
    </row>
    <row r="118" spans="1:26" ht="31.5" customHeight="1" x14ac:dyDescent="0.2">
      <c r="A118" s="264"/>
      <c r="B118" s="156" t="s">
        <v>296</v>
      </c>
      <c r="C118" s="151" t="s">
        <v>297</v>
      </c>
      <c r="D118" s="138" t="s">
        <v>233</v>
      </c>
      <c r="E118" s="152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4"/>
      <c r="Y118" s="155">
        <v>214</v>
      </c>
      <c r="Z118" s="271">
        <f t="shared" si="9"/>
        <v>220.16319999999999</v>
      </c>
    </row>
    <row r="119" spans="1:26" ht="25.5" customHeight="1" x14ac:dyDescent="0.2">
      <c r="A119" s="264"/>
      <c r="B119" s="156" t="s">
        <v>298</v>
      </c>
      <c r="C119" s="151" t="s">
        <v>299</v>
      </c>
      <c r="D119" s="138" t="s">
        <v>233</v>
      </c>
      <c r="E119" s="152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7"/>
      <c r="U119" s="158"/>
      <c r="V119" s="56"/>
      <c r="W119" s="56"/>
      <c r="X119" s="159"/>
      <c r="Y119" s="155">
        <v>311</v>
      </c>
      <c r="Z119" s="271">
        <f t="shared" si="9"/>
        <v>319.95679999999999</v>
      </c>
    </row>
    <row r="120" spans="1:26" ht="30" customHeight="1" x14ac:dyDescent="0.2">
      <c r="A120" s="264" t="s">
        <v>300</v>
      </c>
      <c r="B120" s="156" t="s">
        <v>301</v>
      </c>
      <c r="C120" s="151" t="s">
        <v>302</v>
      </c>
      <c r="D120" s="138" t="s">
        <v>233</v>
      </c>
      <c r="E120" s="152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7"/>
      <c r="U120" s="158"/>
      <c r="V120" s="56"/>
      <c r="W120" s="56"/>
      <c r="X120" s="159"/>
      <c r="Y120" s="155">
        <v>262</v>
      </c>
      <c r="Z120" s="271">
        <f t="shared" si="9"/>
        <v>269.54559999999998</v>
      </c>
    </row>
    <row r="121" spans="1:26" ht="23.25" customHeight="1" x14ac:dyDescent="0.2">
      <c r="A121" s="264" t="s">
        <v>303</v>
      </c>
      <c r="B121" s="29" t="s">
        <v>304</v>
      </c>
      <c r="C121" s="30" t="s">
        <v>305</v>
      </c>
      <c r="D121" s="31" t="s">
        <v>233</v>
      </c>
      <c r="E121" s="32"/>
      <c r="F121" s="33"/>
      <c r="G121" s="33"/>
      <c r="H121" s="34"/>
      <c r="I121" s="33">
        <v>188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40">
        <v>252</v>
      </c>
      <c r="U121" s="41">
        <f>T121*112.34%</f>
        <v>283.09679999999997</v>
      </c>
      <c r="V121" s="42"/>
      <c r="W121" s="42"/>
      <c r="X121" s="43">
        <v>295</v>
      </c>
      <c r="Y121" s="44">
        <v>201</v>
      </c>
      <c r="Z121" s="271">
        <f t="shared" si="9"/>
        <v>206.78879999999998</v>
      </c>
    </row>
    <row r="122" spans="1:26" ht="24.75" customHeight="1" x14ac:dyDescent="0.2">
      <c r="A122" s="264" t="s">
        <v>306</v>
      </c>
      <c r="B122" s="29" t="s">
        <v>307</v>
      </c>
      <c r="C122" s="30" t="s">
        <v>308</v>
      </c>
      <c r="D122" s="31" t="s">
        <v>233</v>
      </c>
      <c r="E122" s="32"/>
      <c r="F122" s="33"/>
      <c r="G122" s="33"/>
      <c r="H122" s="34"/>
      <c r="I122" s="33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40"/>
      <c r="U122" s="41"/>
      <c r="V122" s="42"/>
      <c r="W122" s="42"/>
      <c r="X122" s="43">
        <v>133</v>
      </c>
      <c r="Y122" s="44">
        <v>199</v>
      </c>
      <c r="Z122" s="271">
        <f t="shared" si="9"/>
        <v>204.7312</v>
      </c>
    </row>
    <row r="123" spans="1:26" ht="22.5" customHeight="1" x14ac:dyDescent="0.2">
      <c r="A123" s="264" t="s">
        <v>309</v>
      </c>
      <c r="B123" s="29" t="s">
        <v>310</v>
      </c>
      <c r="C123" s="30" t="s">
        <v>311</v>
      </c>
      <c r="D123" s="31" t="s">
        <v>233</v>
      </c>
      <c r="E123" s="32">
        <v>37</v>
      </c>
      <c r="F123" s="33">
        <f t="shared" ref="F123:F136" si="10">E123*1.26</f>
        <v>46.62</v>
      </c>
      <c r="G123" s="33">
        <v>47</v>
      </c>
      <c r="H123" s="34"/>
      <c r="I123" s="33">
        <v>47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40">
        <v>63</v>
      </c>
      <c r="U123" s="41">
        <f t="shared" ref="U123:U136" si="11">T123*112.34%</f>
        <v>70.774199999999993</v>
      </c>
      <c r="V123" s="42"/>
      <c r="W123" s="42"/>
      <c r="X123" s="43">
        <v>74</v>
      </c>
      <c r="Y123" s="44">
        <v>121</v>
      </c>
      <c r="Z123" s="271">
        <f t="shared" si="9"/>
        <v>124.48479999999999</v>
      </c>
    </row>
    <row r="124" spans="1:26" ht="20.100000000000001" customHeight="1" x14ac:dyDescent="0.2">
      <c r="A124" s="264" t="s">
        <v>312</v>
      </c>
      <c r="B124" s="29" t="s">
        <v>313</v>
      </c>
      <c r="C124" s="30" t="s">
        <v>314</v>
      </c>
      <c r="D124" s="31" t="s">
        <v>233</v>
      </c>
      <c r="E124" s="32">
        <v>48</v>
      </c>
      <c r="F124" s="33">
        <f t="shared" si="10"/>
        <v>60.480000000000004</v>
      </c>
      <c r="G124" s="33">
        <v>60</v>
      </c>
      <c r="H124" s="34"/>
      <c r="I124" s="33">
        <v>60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40">
        <v>80</v>
      </c>
      <c r="U124" s="41">
        <f t="shared" si="11"/>
        <v>89.872</v>
      </c>
      <c r="V124" s="42"/>
      <c r="W124" s="42"/>
      <c r="X124" s="43">
        <v>114</v>
      </c>
      <c r="Y124" s="44">
        <v>137</v>
      </c>
      <c r="Z124" s="271">
        <f t="shared" si="9"/>
        <v>140.94559999999998</v>
      </c>
    </row>
    <row r="125" spans="1:26" ht="20.100000000000001" customHeight="1" x14ac:dyDescent="0.2">
      <c r="A125" s="264" t="s">
        <v>315</v>
      </c>
      <c r="B125" s="29" t="s">
        <v>316</v>
      </c>
      <c r="C125" s="30" t="s">
        <v>317</v>
      </c>
      <c r="D125" s="31" t="s">
        <v>233</v>
      </c>
      <c r="E125" s="32">
        <v>55</v>
      </c>
      <c r="F125" s="33">
        <f t="shared" si="10"/>
        <v>69.3</v>
      </c>
      <c r="G125" s="33">
        <v>69</v>
      </c>
      <c r="H125" s="34"/>
      <c r="I125" s="33">
        <v>69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40">
        <v>92</v>
      </c>
      <c r="U125" s="41">
        <f t="shared" si="11"/>
        <v>103.3528</v>
      </c>
      <c r="V125" s="42"/>
      <c r="W125" s="42"/>
      <c r="X125" s="43">
        <v>103</v>
      </c>
      <c r="Y125" s="44">
        <v>124</v>
      </c>
      <c r="Z125" s="271">
        <f t="shared" si="9"/>
        <v>127.57119999999999</v>
      </c>
    </row>
    <row r="126" spans="1:26" ht="20.100000000000001" customHeight="1" x14ac:dyDescent="0.2">
      <c r="A126" s="264" t="s">
        <v>318</v>
      </c>
      <c r="B126" s="29" t="s">
        <v>319</v>
      </c>
      <c r="C126" s="30" t="s">
        <v>320</v>
      </c>
      <c r="D126" s="31" t="s">
        <v>233</v>
      </c>
      <c r="E126" s="32">
        <v>53</v>
      </c>
      <c r="F126" s="33">
        <f t="shared" si="10"/>
        <v>66.78</v>
      </c>
      <c r="G126" s="33">
        <v>67</v>
      </c>
      <c r="H126" s="34"/>
      <c r="I126" s="33">
        <v>67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40">
        <v>90</v>
      </c>
      <c r="U126" s="41">
        <f t="shared" si="11"/>
        <v>101.10599999999999</v>
      </c>
      <c r="V126" s="42"/>
      <c r="W126" s="42"/>
      <c r="X126" s="43">
        <v>101</v>
      </c>
      <c r="Y126" s="44">
        <v>121</v>
      </c>
      <c r="Z126" s="271">
        <f t="shared" si="9"/>
        <v>124.48479999999999</v>
      </c>
    </row>
    <row r="127" spans="1:26" ht="20.100000000000001" customHeight="1" x14ac:dyDescent="0.2">
      <c r="A127" s="264" t="s">
        <v>321</v>
      </c>
      <c r="B127" s="29" t="s">
        <v>322</v>
      </c>
      <c r="C127" s="30" t="s">
        <v>323</v>
      </c>
      <c r="D127" s="31" t="s">
        <v>233</v>
      </c>
      <c r="E127" s="32">
        <v>50</v>
      </c>
      <c r="F127" s="33">
        <f t="shared" si="10"/>
        <v>63</v>
      </c>
      <c r="G127" s="33">
        <v>63</v>
      </c>
      <c r="H127" s="34"/>
      <c r="I127" s="33">
        <v>63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40">
        <v>84</v>
      </c>
      <c r="U127" s="41">
        <f t="shared" si="11"/>
        <v>94.365600000000001</v>
      </c>
      <c r="V127" s="42"/>
      <c r="W127" s="42"/>
      <c r="X127" s="43">
        <v>102</v>
      </c>
      <c r="Y127" s="44">
        <v>122</v>
      </c>
      <c r="Z127" s="271">
        <f t="shared" si="9"/>
        <v>125.51359999999998</v>
      </c>
    </row>
    <row r="128" spans="1:26" ht="20.100000000000001" customHeight="1" x14ac:dyDescent="0.2">
      <c r="A128" s="264" t="s">
        <v>324</v>
      </c>
      <c r="B128" s="29" t="s">
        <v>325</v>
      </c>
      <c r="C128" s="30" t="s">
        <v>326</v>
      </c>
      <c r="D128" s="31" t="s">
        <v>233</v>
      </c>
      <c r="E128" s="32">
        <v>47</v>
      </c>
      <c r="F128" s="33">
        <f t="shared" si="10"/>
        <v>59.22</v>
      </c>
      <c r="G128" s="33">
        <v>59</v>
      </c>
      <c r="H128" s="34"/>
      <c r="I128" s="33">
        <v>59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40">
        <v>79</v>
      </c>
      <c r="U128" s="41">
        <f t="shared" si="11"/>
        <v>88.748599999999996</v>
      </c>
      <c r="V128" s="42"/>
      <c r="W128" s="42"/>
      <c r="X128" s="43">
        <v>89</v>
      </c>
      <c r="Y128" s="44">
        <v>106</v>
      </c>
      <c r="Z128" s="271">
        <f t="shared" si="9"/>
        <v>109.05279999999999</v>
      </c>
    </row>
    <row r="129" spans="1:26" ht="20.100000000000001" customHeight="1" x14ac:dyDescent="0.2">
      <c r="A129" s="264" t="s">
        <v>327</v>
      </c>
      <c r="B129" s="131" t="s">
        <v>328</v>
      </c>
      <c r="C129" s="59" t="s">
        <v>329</v>
      </c>
      <c r="D129" s="138" t="s">
        <v>233</v>
      </c>
      <c r="E129" s="50">
        <v>38</v>
      </c>
      <c r="F129" s="51">
        <f t="shared" si="10"/>
        <v>47.88</v>
      </c>
      <c r="G129" s="51">
        <v>48</v>
      </c>
      <c r="H129" s="52"/>
      <c r="I129" s="51">
        <v>48</v>
      </c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4">
        <v>64</v>
      </c>
      <c r="U129" s="55">
        <f t="shared" si="11"/>
        <v>71.897599999999997</v>
      </c>
      <c r="V129" s="56"/>
      <c r="W129" s="56"/>
      <c r="X129" s="140">
        <v>102</v>
      </c>
      <c r="Y129" s="145">
        <v>122</v>
      </c>
      <c r="Z129" s="271">
        <f t="shared" si="9"/>
        <v>125.51359999999998</v>
      </c>
    </row>
    <row r="130" spans="1:26" ht="20.100000000000001" customHeight="1" x14ac:dyDescent="0.2">
      <c r="A130" s="264" t="s">
        <v>330</v>
      </c>
      <c r="B130" s="131" t="s">
        <v>331</v>
      </c>
      <c r="C130" s="59" t="s">
        <v>332</v>
      </c>
      <c r="D130" s="138" t="s">
        <v>233</v>
      </c>
      <c r="E130" s="50">
        <v>38</v>
      </c>
      <c r="F130" s="51">
        <f t="shared" si="10"/>
        <v>47.88</v>
      </c>
      <c r="G130" s="51">
        <v>48</v>
      </c>
      <c r="H130" s="52"/>
      <c r="I130" s="51">
        <v>48</v>
      </c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4">
        <v>64</v>
      </c>
      <c r="U130" s="55">
        <f t="shared" si="11"/>
        <v>71.897599999999997</v>
      </c>
      <c r="V130" s="56"/>
      <c r="W130" s="56"/>
      <c r="X130" s="140">
        <v>102</v>
      </c>
      <c r="Y130" s="145">
        <v>122</v>
      </c>
      <c r="Z130" s="271">
        <f t="shared" si="9"/>
        <v>125.51359999999998</v>
      </c>
    </row>
    <row r="131" spans="1:26" ht="20.100000000000001" customHeight="1" x14ac:dyDescent="0.2">
      <c r="A131" s="264" t="s">
        <v>333</v>
      </c>
      <c r="B131" s="29" t="s">
        <v>334</v>
      </c>
      <c r="C131" s="30" t="s">
        <v>335</v>
      </c>
      <c r="D131" s="31" t="s">
        <v>233</v>
      </c>
      <c r="E131" s="32">
        <v>50</v>
      </c>
      <c r="F131" s="33">
        <f t="shared" si="10"/>
        <v>63</v>
      </c>
      <c r="G131" s="33">
        <v>63</v>
      </c>
      <c r="H131" s="34"/>
      <c r="I131" s="33">
        <v>63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40">
        <v>84</v>
      </c>
      <c r="U131" s="41">
        <f t="shared" si="11"/>
        <v>94.365600000000001</v>
      </c>
      <c r="V131" s="42"/>
      <c r="W131" s="42"/>
      <c r="X131" s="43">
        <v>96</v>
      </c>
      <c r="Y131" s="44">
        <v>122</v>
      </c>
      <c r="Z131" s="271">
        <f t="shared" si="9"/>
        <v>125.51359999999998</v>
      </c>
    </row>
    <row r="132" spans="1:26" ht="20.100000000000001" customHeight="1" x14ac:dyDescent="0.2">
      <c r="A132" s="264" t="s">
        <v>336</v>
      </c>
      <c r="B132" s="29" t="s">
        <v>337</v>
      </c>
      <c r="C132" s="30" t="s">
        <v>338</v>
      </c>
      <c r="D132" s="31" t="s">
        <v>233</v>
      </c>
      <c r="E132" s="32">
        <v>37</v>
      </c>
      <c r="F132" s="33">
        <f t="shared" si="10"/>
        <v>46.62</v>
      </c>
      <c r="G132" s="33">
        <v>47</v>
      </c>
      <c r="H132" s="34"/>
      <c r="I132" s="33">
        <v>47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40">
        <v>63</v>
      </c>
      <c r="U132" s="41">
        <f t="shared" si="11"/>
        <v>70.774199999999993</v>
      </c>
      <c r="V132" s="42"/>
      <c r="W132" s="42"/>
      <c r="X132" s="43">
        <v>131</v>
      </c>
      <c r="Y132" s="44">
        <v>157</v>
      </c>
      <c r="Z132" s="271">
        <f t="shared" si="9"/>
        <v>161.52160000000001</v>
      </c>
    </row>
    <row r="133" spans="1:26" ht="20.100000000000001" customHeight="1" x14ac:dyDescent="0.2">
      <c r="A133" s="264" t="s">
        <v>339</v>
      </c>
      <c r="B133" s="29" t="s">
        <v>340</v>
      </c>
      <c r="C133" s="30" t="s">
        <v>341</v>
      </c>
      <c r="D133" s="31" t="s">
        <v>233</v>
      </c>
      <c r="E133" s="32">
        <v>41</v>
      </c>
      <c r="F133" s="33">
        <f t="shared" si="10"/>
        <v>51.660000000000004</v>
      </c>
      <c r="G133" s="33">
        <v>52</v>
      </c>
      <c r="H133" s="34"/>
      <c r="I133" s="33">
        <v>52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40">
        <v>70</v>
      </c>
      <c r="U133" s="41">
        <f t="shared" si="11"/>
        <v>78.637999999999991</v>
      </c>
      <c r="V133" s="42"/>
      <c r="W133" s="42"/>
      <c r="X133" s="43">
        <v>137</v>
      </c>
      <c r="Y133" s="44">
        <v>164</v>
      </c>
      <c r="Z133" s="271">
        <f t="shared" si="9"/>
        <v>168.72319999999999</v>
      </c>
    </row>
    <row r="134" spans="1:26" ht="20.100000000000001" customHeight="1" x14ac:dyDescent="0.2">
      <c r="A134" s="264" t="s">
        <v>342</v>
      </c>
      <c r="B134" s="29" t="s">
        <v>343</v>
      </c>
      <c r="C134" s="30" t="s">
        <v>344</v>
      </c>
      <c r="D134" s="31" t="s">
        <v>233</v>
      </c>
      <c r="E134" s="32">
        <v>46</v>
      </c>
      <c r="F134" s="33">
        <f t="shared" si="10"/>
        <v>57.96</v>
      </c>
      <c r="G134" s="33">
        <v>58</v>
      </c>
      <c r="H134" s="34"/>
      <c r="I134" s="33">
        <v>58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40">
        <v>78</v>
      </c>
      <c r="U134" s="41">
        <f t="shared" si="11"/>
        <v>87.625199999999992</v>
      </c>
      <c r="V134" s="42"/>
      <c r="W134" s="42"/>
      <c r="X134" s="43">
        <v>120</v>
      </c>
      <c r="Y134" s="44">
        <v>144</v>
      </c>
      <c r="Z134" s="271">
        <f t="shared" si="9"/>
        <v>148.1472</v>
      </c>
    </row>
    <row r="135" spans="1:26" ht="20.100000000000001" customHeight="1" x14ac:dyDescent="0.2">
      <c r="A135" s="264" t="s">
        <v>345</v>
      </c>
      <c r="B135" s="29" t="s">
        <v>346</v>
      </c>
      <c r="C135" s="30" t="s">
        <v>347</v>
      </c>
      <c r="D135" s="31" t="s">
        <v>233</v>
      </c>
      <c r="E135" s="32">
        <v>34</v>
      </c>
      <c r="F135" s="33">
        <f t="shared" si="10"/>
        <v>42.84</v>
      </c>
      <c r="G135" s="33">
        <v>43</v>
      </c>
      <c r="H135" s="34"/>
      <c r="I135" s="33">
        <v>43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40">
        <v>58</v>
      </c>
      <c r="U135" s="41">
        <f t="shared" si="11"/>
        <v>65.157200000000003</v>
      </c>
      <c r="V135" s="42"/>
      <c r="W135" s="42"/>
      <c r="X135" s="43">
        <v>73</v>
      </c>
      <c r="Y135" s="44">
        <v>121</v>
      </c>
      <c r="Z135" s="271">
        <f t="shared" si="9"/>
        <v>124.48479999999999</v>
      </c>
    </row>
    <row r="136" spans="1:26" ht="20.100000000000001" customHeight="1" x14ac:dyDescent="0.2">
      <c r="A136" s="264" t="s">
        <v>348</v>
      </c>
      <c r="B136" s="46" t="s">
        <v>349</v>
      </c>
      <c r="C136" s="30" t="s">
        <v>350</v>
      </c>
      <c r="D136" s="31" t="s">
        <v>233</v>
      </c>
      <c r="E136" s="32">
        <v>46</v>
      </c>
      <c r="F136" s="33">
        <f t="shared" si="10"/>
        <v>57.96</v>
      </c>
      <c r="G136" s="33">
        <v>58</v>
      </c>
      <c r="H136" s="34"/>
      <c r="I136" s="33">
        <v>58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40">
        <v>78</v>
      </c>
      <c r="U136" s="41">
        <f t="shared" si="11"/>
        <v>87.625199999999992</v>
      </c>
      <c r="V136" s="42"/>
      <c r="W136" s="42"/>
      <c r="X136" s="43">
        <v>88</v>
      </c>
      <c r="Y136" s="44">
        <v>120</v>
      </c>
      <c r="Z136" s="271">
        <f t="shared" si="9"/>
        <v>123.45599999999999</v>
      </c>
    </row>
    <row r="137" spans="1:26" ht="20.100000000000001" customHeight="1" x14ac:dyDescent="0.2">
      <c r="A137" s="264" t="s">
        <v>351</v>
      </c>
      <c r="B137" s="29" t="s">
        <v>352</v>
      </c>
      <c r="C137" s="30" t="s">
        <v>353</v>
      </c>
      <c r="D137" s="31" t="s">
        <v>233</v>
      </c>
      <c r="E137" s="32"/>
      <c r="F137" s="33"/>
      <c r="G137" s="33"/>
      <c r="H137" s="34"/>
      <c r="I137" s="33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40"/>
      <c r="U137" s="41"/>
      <c r="V137" s="42"/>
      <c r="W137" s="42"/>
      <c r="X137" s="43">
        <v>120</v>
      </c>
      <c r="Y137" s="44">
        <v>122</v>
      </c>
      <c r="Z137" s="271">
        <f t="shared" si="9"/>
        <v>125.51359999999998</v>
      </c>
    </row>
    <row r="138" spans="1:26" ht="20.100000000000001" customHeight="1" x14ac:dyDescent="0.2">
      <c r="A138" s="264" t="s">
        <v>354</v>
      </c>
      <c r="B138" s="29" t="s">
        <v>355</v>
      </c>
      <c r="C138" s="30" t="s">
        <v>356</v>
      </c>
      <c r="D138" s="31" t="s">
        <v>233</v>
      </c>
      <c r="E138" s="32">
        <v>28</v>
      </c>
      <c r="F138" s="33">
        <f>E138*1.26</f>
        <v>35.28</v>
      </c>
      <c r="G138" s="33">
        <v>35</v>
      </c>
      <c r="H138" s="34"/>
      <c r="I138" s="33">
        <v>35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40">
        <v>47</v>
      </c>
      <c r="U138" s="41">
        <f>T138*112.34%</f>
        <v>52.799799999999998</v>
      </c>
      <c r="V138" s="42"/>
      <c r="W138" s="42"/>
      <c r="X138" s="43">
        <v>120</v>
      </c>
      <c r="Y138" s="44">
        <v>122</v>
      </c>
      <c r="Z138" s="271">
        <f t="shared" si="9"/>
        <v>125.51359999999998</v>
      </c>
    </row>
    <row r="139" spans="1:26" ht="20.100000000000001" customHeight="1" x14ac:dyDescent="0.2">
      <c r="A139" s="264" t="s">
        <v>357</v>
      </c>
      <c r="B139" s="29" t="s">
        <v>358</v>
      </c>
      <c r="C139" s="30" t="s">
        <v>359</v>
      </c>
      <c r="D139" s="31" t="s">
        <v>233</v>
      </c>
      <c r="E139" s="32">
        <v>35</v>
      </c>
      <c r="F139" s="33">
        <f>E139*1.26</f>
        <v>44.1</v>
      </c>
      <c r="G139" s="33">
        <v>44</v>
      </c>
      <c r="H139" s="34"/>
      <c r="I139" s="33">
        <v>44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40">
        <v>59</v>
      </c>
      <c r="U139" s="41">
        <f>T139*112.34%</f>
        <v>66.280599999999993</v>
      </c>
      <c r="V139" s="42"/>
      <c r="W139" s="42"/>
      <c r="X139" s="43">
        <v>66</v>
      </c>
      <c r="Y139" s="44">
        <v>80</v>
      </c>
      <c r="Z139" s="271">
        <f t="shared" si="9"/>
        <v>82.304000000000002</v>
      </c>
    </row>
    <row r="140" spans="1:26" ht="20.100000000000001" customHeight="1" x14ac:dyDescent="0.2">
      <c r="A140" s="264" t="s">
        <v>360</v>
      </c>
      <c r="B140" s="29" t="s">
        <v>361</v>
      </c>
      <c r="C140" s="30" t="s">
        <v>362</v>
      </c>
      <c r="D140" s="31" t="s">
        <v>233</v>
      </c>
      <c r="E140" s="32">
        <v>44</v>
      </c>
      <c r="F140" s="33">
        <f>E140*1.26</f>
        <v>55.44</v>
      </c>
      <c r="G140" s="33">
        <v>55</v>
      </c>
      <c r="H140" s="34"/>
      <c r="I140" s="33">
        <v>55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40">
        <v>74</v>
      </c>
      <c r="U140" s="41">
        <f>T140*112.34%</f>
        <v>83.131599999999992</v>
      </c>
      <c r="V140" s="42"/>
      <c r="W140" s="42"/>
      <c r="X140" s="43">
        <v>192</v>
      </c>
      <c r="Y140" s="44">
        <v>121</v>
      </c>
      <c r="Z140" s="271">
        <f t="shared" si="9"/>
        <v>124.48479999999999</v>
      </c>
    </row>
    <row r="141" spans="1:26" ht="20.100000000000001" customHeight="1" x14ac:dyDescent="0.2">
      <c r="A141" s="264" t="s">
        <v>363</v>
      </c>
      <c r="B141" s="29" t="s">
        <v>364</v>
      </c>
      <c r="C141" s="30" t="s">
        <v>365</v>
      </c>
      <c r="D141" s="31" t="s">
        <v>233</v>
      </c>
      <c r="E141" s="32"/>
      <c r="F141" s="33"/>
      <c r="G141" s="33"/>
      <c r="H141" s="34"/>
      <c r="I141" s="33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40"/>
      <c r="U141" s="41">
        <v>65</v>
      </c>
      <c r="V141" s="42"/>
      <c r="W141" s="42"/>
      <c r="X141" s="43">
        <v>143</v>
      </c>
      <c r="Y141" s="44">
        <v>171</v>
      </c>
      <c r="Z141" s="271">
        <f t="shared" si="9"/>
        <v>175.9248</v>
      </c>
    </row>
    <row r="142" spans="1:26" ht="25.5" customHeight="1" x14ac:dyDescent="0.2">
      <c r="A142" s="263" t="s">
        <v>366</v>
      </c>
      <c r="B142" s="29" t="s">
        <v>367</v>
      </c>
      <c r="C142" s="147" t="s">
        <v>368</v>
      </c>
      <c r="D142" s="31" t="s">
        <v>233</v>
      </c>
      <c r="E142" s="148"/>
      <c r="F142" s="34"/>
      <c r="G142" s="34"/>
      <c r="H142" s="34"/>
      <c r="I142" s="33">
        <v>138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40">
        <v>185</v>
      </c>
      <c r="U142" s="41">
        <f>T142*112.34%</f>
        <v>207.82899999999998</v>
      </c>
      <c r="V142" s="42"/>
      <c r="W142" s="42"/>
      <c r="X142" s="43">
        <v>208</v>
      </c>
      <c r="Y142" s="44">
        <v>245</v>
      </c>
      <c r="Z142" s="271">
        <f t="shared" si="9"/>
        <v>252.05599999999998</v>
      </c>
    </row>
    <row r="143" spans="1:26" ht="20.100000000000001" customHeight="1" x14ac:dyDescent="0.2">
      <c r="A143" s="264" t="s">
        <v>369</v>
      </c>
      <c r="B143" s="156" t="s">
        <v>370</v>
      </c>
      <c r="C143" s="147" t="s">
        <v>371</v>
      </c>
      <c r="D143" s="31" t="s">
        <v>233</v>
      </c>
      <c r="E143" s="148"/>
      <c r="F143" s="34"/>
      <c r="G143" s="34"/>
      <c r="H143" s="34"/>
      <c r="I143" s="33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40"/>
      <c r="U143" s="41"/>
      <c r="V143" s="42"/>
      <c r="W143" s="42"/>
      <c r="X143" s="43">
        <v>148</v>
      </c>
      <c r="Y143" s="44">
        <v>125</v>
      </c>
      <c r="Z143" s="271">
        <f t="shared" si="9"/>
        <v>128.6</v>
      </c>
    </row>
    <row r="144" spans="1:26" ht="24.75" customHeight="1" x14ac:dyDescent="0.2">
      <c r="A144" s="263" t="s">
        <v>372</v>
      </c>
      <c r="B144" s="161" t="s">
        <v>373</v>
      </c>
      <c r="C144" s="147" t="s">
        <v>374</v>
      </c>
      <c r="D144" s="31" t="s">
        <v>233</v>
      </c>
      <c r="E144" s="32">
        <v>75</v>
      </c>
      <c r="F144" s="33">
        <f t="shared" ref="F144:F152" si="12">E144*1.26</f>
        <v>94.5</v>
      </c>
      <c r="G144" s="33">
        <v>95</v>
      </c>
      <c r="H144" s="34"/>
      <c r="I144" s="33">
        <v>95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40">
        <v>127</v>
      </c>
      <c r="U144" s="41">
        <f t="shared" ref="U144:U152" si="13">T144*112.34%</f>
        <v>142.67179999999999</v>
      </c>
      <c r="V144" s="42"/>
      <c r="W144" s="42"/>
      <c r="X144" s="43">
        <v>143</v>
      </c>
      <c r="Y144" s="44">
        <v>168</v>
      </c>
      <c r="Z144" s="271">
        <f t="shared" si="9"/>
        <v>172.83840000000001</v>
      </c>
    </row>
    <row r="145" spans="1:26" ht="23.25" customHeight="1" x14ac:dyDescent="0.2">
      <c r="A145" s="264" t="s">
        <v>375</v>
      </c>
      <c r="B145" s="29" t="s">
        <v>376</v>
      </c>
      <c r="C145" s="30" t="s">
        <v>377</v>
      </c>
      <c r="D145" s="31" t="s">
        <v>233</v>
      </c>
      <c r="E145" s="32">
        <v>42</v>
      </c>
      <c r="F145" s="33">
        <f t="shared" si="12"/>
        <v>52.92</v>
      </c>
      <c r="G145" s="33">
        <v>53</v>
      </c>
      <c r="H145" s="34"/>
      <c r="I145" s="33">
        <v>53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40">
        <v>71</v>
      </c>
      <c r="U145" s="41">
        <f t="shared" si="13"/>
        <v>79.761399999999995</v>
      </c>
      <c r="V145" s="42"/>
      <c r="W145" s="42"/>
      <c r="X145" s="43">
        <v>80</v>
      </c>
      <c r="Y145" s="44">
        <v>124</v>
      </c>
      <c r="Z145" s="271">
        <f t="shared" si="9"/>
        <v>127.57119999999999</v>
      </c>
    </row>
    <row r="146" spans="1:26" ht="20.100000000000001" customHeight="1" x14ac:dyDescent="0.2">
      <c r="A146" s="264" t="s">
        <v>378</v>
      </c>
      <c r="B146" s="29" t="s">
        <v>379</v>
      </c>
      <c r="C146" s="30" t="s">
        <v>380</v>
      </c>
      <c r="D146" s="31" t="s">
        <v>233</v>
      </c>
      <c r="E146" s="32">
        <v>42</v>
      </c>
      <c r="F146" s="33">
        <f t="shared" si="12"/>
        <v>52.92</v>
      </c>
      <c r="G146" s="33">
        <v>53</v>
      </c>
      <c r="H146" s="34"/>
      <c r="I146" s="33">
        <v>53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40">
        <v>71</v>
      </c>
      <c r="U146" s="41">
        <f t="shared" si="13"/>
        <v>79.761399999999995</v>
      </c>
      <c r="V146" s="42"/>
      <c r="W146" s="42"/>
      <c r="X146" s="43">
        <v>80</v>
      </c>
      <c r="Y146" s="44">
        <v>124</v>
      </c>
      <c r="Z146" s="271">
        <f t="shared" ref="Z146:Z177" si="14">Y146*$Z$11/100</f>
        <v>127.57119999999999</v>
      </c>
    </row>
    <row r="147" spans="1:26" ht="21.75" customHeight="1" x14ac:dyDescent="0.2">
      <c r="A147" s="264" t="s">
        <v>381</v>
      </c>
      <c r="B147" s="29" t="s">
        <v>382</v>
      </c>
      <c r="C147" s="30" t="s">
        <v>383</v>
      </c>
      <c r="D147" s="31" t="s">
        <v>233</v>
      </c>
      <c r="E147" s="32">
        <v>42</v>
      </c>
      <c r="F147" s="33">
        <f t="shared" si="12"/>
        <v>52.92</v>
      </c>
      <c r="G147" s="33">
        <v>53</v>
      </c>
      <c r="H147" s="34"/>
      <c r="I147" s="33">
        <v>53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40">
        <v>71</v>
      </c>
      <c r="U147" s="41">
        <f t="shared" si="13"/>
        <v>79.761399999999995</v>
      </c>
      <c r="V147" s="42"/>
      <c r="W147" s="42"/>
      <c r="X147" s="43">
        <v>80</v>
      </c>
      <c r="Y147" s="44">
        <v>124</v>
      </c>
      <c r="Z147" s="271">
        <f t="shared" si="14"/>
        <v>127.57119999999999</v>
      </c>
    </row>
    <row r="148" spans="1:26" ht="20.100000000000001" customHeight="1" x14ac:dyDescent="0.2">
      <c r="A148" s="264" t="s">
        <v>384</v>
      </c>
      <c r="B148" s="46" t="s">
        <v>385</v>
      </c>
      <c r="C148" s="30" t="s">
        <v>386</v>
      </c>
      <c r="D148" s="31" t="s">
        <v>233</v>
      </c>
      <c r="E148" s="32">
        <v>55</v>
      </c>
      <c r="F148" s="33">
        <f t="shared" si="12"/>
        <v>69.3</v>
      </c>
      <c r="G148" s="33">
        <v>69</v>
      </c>
      <c r="H148" s="34"/>
      <c r="I148" s="33">
        <v>69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40">
        <v>92</v>
      </c>
      <c r="U148" s="41">
        <f t="shared" si="13"/>
        <v>103.3528</v>
      </c>
      <c r="V148" s="42"/>
      <c r="W148" s="42"/>
      <c r="X148" s="43">
        <v>103</v>
      </c>
      <c r="Y148" s="44">
        <v>89</v>
      </c>
      <c r="Z148" s="271">
        <f t="shared" si="14"/>
        <v>91.563199999999995</v>
      </c>
    </row>
    <row r="149" spans="1:26" ht="20.100000000000001" customHeight="1" x14ac:dyDescent="0.2">
      <c r="A149" s="264" t="s">
        <v>387</v>
      </c>
      <c r="B149" s="46" t="s">
        <v>388</v>
      </c>
      <c r="C149" s="30" t="s">
        <v>389</v>
      </c>
      <c r="D149" s="31" t="s">
        <v>233</v>
      </c>
      <c r="E149" s="32">
        <v>55</v>
      </c>
      <c r="F149" s="33">
        <f t="shared" si="12"/>
        <v>69.3</v>
      </c>
      <c r="G149" s="33">
        <v>69</v>
      </c>
      <c r="H149" s="34"/>
      <c r="I149" s="33">
        <v>69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40">
        <v>92</v>
      </c>
      <c r="U149" s="41">
        <f t="shared" si="13"/>
        <v>103.3528</v>
      </c>
      <c r="V149" s="42"/>
      <c r="W149" s="42"/>
      <c r="X149" s="43">
        <v>103</v>
      </c>
      <c r="Y149" s="44">
        <v>212</v>
      </c>
      <c r="Z149" s="271">
        <f t="shared" si="14"/>
        <v>218.10559999999998</v>
      </c>
    </row>
    <row r="150" spans="1:26" ht="20.100000000000001" customHeight="1" x14ac:dyDescent="0.2">
      <c r="A150" s="264" t="s">
        <v>390</v>
      </c>
      <c r="B150" s="29" t="s">
        <v>391</v>
      </c>
      <c r="C150" s="30" t="s">
        <v>392</v>
      </c>
      <c r="D150" s="31" t="s">
        <v>233</v>
      </c>
      <c r="E150" s="32">
        <v>20</v>
      </c>
      <c r="F150" s="33">
        <f t="shared" si="12"/>
        <v>25.2</v>
      </c>
      <c r="G150" s="33">
        <v>25</v>
      </c>
      <c r="H150" s="34"/>
      <c r="I150" s="33">
        <v>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40">
        <v>33</v>
      </c>
      <c r="U150" s="41">
        <f t="shared" si="13"/>
        <v>37.072199999999995</v>
      </c>
      <c r="V150" s="42"/>
      <c r="W150" s="42"/>
      <c r="X150" s="43">
        <v>37</v>
      </c>
      <c r="Y150" s="44">
        <v>44</v>
      </c>
      <c r="Z150" s="271">
        <f t="shared" si="14"/>
        <v>45.267199999999995</v>
      </c>
    </row>
    <row r="151" spans="1:26" ht="20.100000000000001" customHeight="1" x14ac:dyDescent="0.2">
      <c r="A151" s="264" t="s">
        <v>393</v>
      </c>
      <c r="B151" s="29" t="s">
        <v>394</v>
      </c>
      <c r="C151" s="30" t="s">
        <v>395</v>
      </c>
      <c r="D151" s="31" t="s">
        <v>233</v>
      </c>
      <c r="E151" s="32">
        <v>20</v>
      </c>
      <c r="F151" s="33">
        <f t="shared" si="12"/>
        <v>25.2</v>
      </c>
      <c r="G151" s="33">
        <v>25</v>
      </c>
      <c r="H151" s="34"/>
      <c r="I151" s="33">
        <v>25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40">
        <v>33</v>
      </c>
      <c r="U151" s="41">
        <f t="shared" si="13"/>
        <v>37.072199999999995</v>
      </c>
      <c r="V151" s="42"/>
      <c r="W151" s="42"/>
      <c r="X151" s="43">
        <v>37</v>
      </c>
      <c r="Y151" s="44">
        <v>44</v>
      </c>
      <c r="Z151" s="271">
        <f t="shared" si="14"/>
        <v>45.267199999999995</v>
      </c>
    </row>
    <row r="152" spans="1:26" ht="20.100000000000001" customHeight="1" x14ac:dyDescent="0.2">
      <c r="A152" s="264" t="s">
        <v>396</v>
      </c>
      <c r="B152" s="29" t="s">
        <v>397</v>
      </c>
      <c r="C152" s="30" t="s">
        <v>398</v>
      </c>
      <c r="D152" s="31" t="s">
        <v>233</v>
      </c>
      <c r="E152" s="32">
        <v>22</v>
      </c>
      <c r="F152" s="33">
        <f t="shared" si="12"/>
        <v>27.72</v>
      </c>
      <c r="G152" s="33">
        <v>28</v>
      </c>
      <c r="H152" s="34"/>
      <c r="I152" s="33">
        <v>28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>
        <v>37</v>
      </c>
      <c r="U152" s="41">
        <f t="shared" si="13"/>
        <v>41.565799999999996</v>
      </c>
      <c r="V152" s="42"/>
      <c r="W152" s="42"/>
      <c r="X152" s="43">
        <v>45</v>
      </c>
      <c r="Y152" s="44">
        <v>53</v>
      </c>
      <c r="Z152" s="271">
        <f t="shared" si="14"/>
        <v>54.526399999999995</v>
      </c>
    </row>
    <row r="153" spans="1:26" ht="20.100000000000001" customHeight="1" x14ac:dyDescent="0.2">
      <c r="A153" s="264" t="s">
        <v>399</v>
      </c>
      <c r="B153" s="29" t="s">
        <v>400</v>
      </c>
      <c r="C153" s="30" t="s">
        <v>401</v>
      </c>
      <c r="D153" s="31" t="s">
        <v>233</v>
      </c>
      <c r="E153" s="32"/>
      <c r="F153" s="33"/>
      <c r="G153" s="33"/>
      <c r="H153" s="34"/>
      <c r="I153" s="33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0"/>
      <c r="U153" s="41"/>
      <c r="V153" s="42"/>
      <c r="W153" s="42"/>
      <c r="X153" s="43">
        <v>133</v>
      </c>
      <c r="Y153" s="44">
        <v>530</v>
      </c>
      <c r="Z153" s="271">
        <f t="shared" si="14"/>
        <v>545.2639999999999</v>
      </c>
    </row>
    <row r="154" spans="1:26" ht="20.100000000000001" customHeight="1" x14ac:dyDescent="0.2">
      <c r="A154" s="264" t="s">
        <v>402</v>
      </c>
      <c r="B154" s="29" t="s">
        <v>403</v>
      </c>
      <c r="C154" s="30" t="s">
        <v>404</v>
      </c>
      <c r="D154" s="31" t="s">
        <v>233</v>
      </c>
      <c r="E154" s="32"/>
      <c r="F154" s="33"/>
      <c r="G154" s="33"/>
      <c r="H154" s="34"/>
      <c r="I154" s="33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40"/>
      <c r="U154" s="41"/>
      <c r="V154" s="42"/>
      <c r="W154" s="42"/>
      <c r="X154" s="43">
        <v>147</v>
      </c>
      <c r="Y154" s="44">
        <v>412</v>
      </c>
      <c r="Z154" s="271">
        <f t="shared" si="14"/>
        <v>423.86559999999997</v>
      </c>
    </row>
    <row r="155" spans="1:26" ht="20.100000000000001" customHeight="1" x14ac:dyDescent="0.2">
      <c r="A155" s="264" t="s">
        <v>405</v>
      </c>
      <c r="B155" s="29" t="s">
        <v>406</v>
      </c>
      <c r="C155" s="162" t="s">
        <v>407</v>
      </c>
      <c r="D155" s="163" t="s">
        <v>408</v>
      </c>
      <c r="E155" s="32">
        <v>44</v>
      </c>
      <c r="F155" s="33">
        <f>E155*1.26</f>
        <v>55.44</v>
      </c>
      <c r="G155" s="33">
        <v>55</v>
      </c>
      <c r="H155" s="34"/>
      <c r="I155" s="33">
        <v>55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40">
        <v>120</v>
      </c>
      <c r="U155" s="41">
        <f>W155*112.34%</f>
        <v>134.80799999999999</v>
      </c>
      <c r="V155" s="42"/>
      <c r="W155" s="40">
        <v>120</v>
      </c>
      <c r="X155" s="43">
        <v>135</v>
      </c>
      <c r="Y155" s="44">
        <v>159</v>
      </c>
      <c r="Z155" s="271">
        <f t="shared" si="14"/>
        <v>163.57920000000001</v>
      </c>
    </row>
    <row r="156" spans="1:26" ht="20.100000000000001" customHeight="1" x14ac:dyDescent="0.2">
      <c r="A156" s="264" t="s">
        <v>409</v>
      </c>
      <c r="B156" s="29" t="s">
        <v>410</v>
      </c>
      <c r="C156" s="162" t="s">
        <v>411</v>
      </c>
      <c r="D156" s="163" t="s">
        <v>408</v>
      </c>
      <c r="E156" s="32">
        <v>62</v>
      </c>
      <c r="F156" s="33">
        <f>E156*1.26</f>
        <v>78.12</v>
      </c>
      <c r="G156" s="33">
        <v>78</v>
      </c>
      <c r="H156" s="34"/>
      <c r="I156" s="33">
        <v>78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40">
        <v>167</v>
      </c>
      <c r="U156" s="41">
        <f>W156*112.34%</f>
        <v>187.6078</v>
      </c>
      <c r="V156" s="42"/>
      <c r="W156" s="40">
        <v>167</v>
      </c>
      <c r="X156" s="43">
        <v>188</v>
      </c>
      <c r="Y156" s="44">
        <v>223</v>
      </c>
      <c r="Z156" s="271">
        <f t="shared" si="14"/>
        <v>229.42239999999998</v>
      </c>
    </row>
    <row r="157" spans="1:26" ht="20.100000000000001" customHeight="1" x14ac:dyDescent="0.2">
      <c r="A157" s="264" t="s">
        <v>412</v>
      </c>
      <c r="B157" s="29" t="s">
        <v>413</v>
      </c>
      <c r="C157" s="164" t="s">
        <v>414</v>
      </c>
      <c r="D157" s="163" t="s">
        <v>408</v>
      </c>
      <c r="E157" s="165"/>
      <c r="F157" s="97"/>
      <c r="G157" s="97"/>
      <c r="H157" s="98"/>
      <c r="I157" s="97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166"/>
      <c r="U157" s="167"/>
      <c r="V157" s="42"/>
      <c r="W157" s="166"/>
      <c r="X157" s="168"/>
      <c r="Y157" s="44">
        <v>240</v>
      </c>
      <c r="Z157" s="271">
        <f t="shared" si="14"/>
        <v>246.91199999999998</v>
      </c>
    </row>
    <row r="158" spans="1:26" ht="20.100000000000001" customHeight="1" x14ac:dyDescent="0.2">
      <c r="A158" s="264" t="s">
        <v>415</v>
      </c>
      <c r="B158" s="29" t="s">
        <v>416</v>
      </c>
      <c r="C158" s="162" t="s">
        <v>417</v>
      </c>
      <c r="D158" s="163" t="s">
        <v>408</v>
      </c>
      <c r="E158" s="32">
        <v>57</v>
      </c>
      <c r="F158" s="33">
        <f t="shared" ref="F158:F165" si="15">E158*1.26</f>
        <v>71.820000000000007</v>
      </c>
      <c r="G158" s="33">
        <v>72</v>
      </c>
      <c r="H158" s="34"/>
      <c r="I158" s="33">
        <v>72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40">
        <v>175</v>
      </c>
      <c r="U158" s="41">
        <f t="shared" ref="U158:U165" si="16">W158*112.34%</f>
        <v>196.595</v>
      </c>
      <c r="V158" s="42"/>
      <c r="W158" s="40">
        <v>175</v>
      </c>
      <c r="X158" s="43">
        <v>197</v>
      </c>
      <c r="Y158" s="44">
        <v>260</v>
      </c>
      <c r="Z158" s="271">
        <f t="shared" si="14"/>
        <v>267.488</v>
      </c>
    </row>
    <row r="159" spans="1:26" ht="20.100000000000001" customHeight="1" x14ac:dyDescent="0.2">
      <c r="A159" s="264" t="s">
        <v>418</v>
      </c>
      <c r="B159" s="29" t="s">
        <v>419</v>
      </c>
      <c r="C159" s="162" t="s">
        <v>420</v>
      </c>
      <c r="D159" s="163" t="s">
        <v>408</v>
      </c>
      <c r="E159" s="32">
        <v>57</v>
      </c>
      <c r="F159" s="33">
        <f t="shared" si="15"/>
        <v>71.820000000000007</v>
      </c>
      <c r="G159" s="33">
        <v>72</v>
      </c>
      <c r="H159" s="34"/>
      <c r="I159" s="33">
        <v>72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40">
        <v>188</v>
      </c>
      <c r="U159" s="41">
        <f t="shared" si="16"/>
        <v>211.19919999999999</v>
      </c>
      <c r="V159" s="42"/>
      <c r="W159" s="40">
        <v>188</v>
      </c>
      <c r="X159" s="43">
        <v>211</v>
      </c>
      <c r="Y159" s="44">
        <v>252</v>
      </c>
      <c r="Z159" s="271">
        <f t="shared" si="14"/>
        <v>259.25759999999997</v>
      </c>
    </row>
    <row r="160" spans="1:26" ht="20.100000000000001" customHeight="1" x14ac:dyDescent="0.2">
      <c r="A160" s="264" t="s">
        <v>421</v>
      </c>
      <c r="B160" s="29" t="s">
        <v>422</v>
      </c>
      <c r="C160" s="162" t="s">
        <v>423</v>
      </c>
      <c r="D160" s="163" t="s">
        <v>408</v>
      </c>
      <c r="E160" s="32">
        <v>76</v>
      </c>
      <c r="F160" s="33">
        <f t="shared" si="15"/>
        <v>95.76</v>
      </c>
      <c r="G160" s="33">
        <v>96</v>
      </c>
      <c r="H160" s="34"/>
      <c r="I160" s="33">
        <v>96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40">
        <v>185</v>
      </c>
      <c r="U160" s="41">
        <f t="shared" si="16"/>
        <v>207.82899999999998</v>
      </c>
      <c r="V160" s="42"/>
      <c r="W160" s="40">
        <v>185</v>
      </c>
      <c r="X160" s="43">
        <v>208</v>
      </c>
      <c r="Y160" s="44">
        <v>285</v>
      </c>
      <c r="Z160" s="271">
        <f t="shared" si="14"/>
        <v>293.20799999999997</v>
      </c>
    </row>
    <row r="161" spans="1:26" ht="20.100000000000001" customHeight="1" x14ac:dyDescent="0.2">
      <c r="A161" s="264" t="s">
        <v>424</v>
      </c>
      <c r="B161" s="29" t="s">
        <v>425</v>
      </c>
      <c r="C161" s="162" t="s">
        <v>426</v>
      </c>
      <c r="D161" s="163" t="s">
        <v>408</v>
      </c>
      <c r="E161" s="32">
        <v>132</v>
      </c>
      <c r="F161" s="33">
        <f t="shared" si="15"/>
        <v>166.32</v>
      </c>
      <c r="G161" s="33">
        <v>166</v>
      </c>
      <c r="H161" s="34"/>
      <c r="I161" s="33">
        <v>166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40">
        <v>168</v>
      </c>
      <c r="U161" s="41">
        <f t="shared" si="16"/>
        <v>188.7312</v>
      </c>
      <c r="V161" s="42"/>
      <c r="W161" s="40">
        <v>168</v>
      </c>
      <c r="X161" s="43">
        <v>189</v>
      </c>
      <c r="Y161" s="44">
        <v>260</v>
      </c>
      <c r="Z161" s="271">
        <f t="shared" si="14"/>
        <v>267.488</v>
      </c>
    </row>
    <row r="162" spans="1:26" ht="20.100000000000001" customHeight="1" x14ac:dyDescent="0.2">
      <c r="A162" s="264" t="s">
        <v>427</v>
      </c>
      <c r="B162" s="29" t="s">
        <v>428</v>
      </c>
      <c r="C162" s="162" t="s">
        <v>429</v>
      </c>
      <c r="D162" s="163" t="s">
        <v>408</v>
      </c>
      <c r="E162" s="32">
        <v>70</v>
      </c>
      <c r="F162" s="33">
        <f t="shared" si="15"/>
        <v>88.2</v>
      </c>
      <c r="G162" s="33">
        <v>88</v>
      </c>
      <c r="H162" s="34"/>
      <c r="I162" s="33">
        <v>88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40">
        <v>168</v>
      </c>
      <c r="U162" s="41">
        <f t="shared" si="16"/>
        <v>188.7312</v>
      </c>
      <c r="V162" s="42"/>
      <c r="W162" s="40">
        <v>168</v>
      </c>
      <c r="X162" s="43">
        <v>189</v>
      </c>
      <c r="Y162" s="44">
        <v>260</v>
      </c>
      <c r="Z162" s="271">
        <f t="shared" si="14"/>
        <v>267.488</v>
      </c>
    </row>
    <row r="163" spans="1:26" ht="20.100000000000001" customHeight="1" x14ac:dyDescent="0.2">
      <c r="A163" s="264" t="s">
        <v>430</v>
      </c>
      <c r="B163" s="29" t="s">
        <v>431</v>
      </c>
      <c r="C163" s="162" t="s">
        <v>432</v>
      </c>
      <c r="D163" s="163" t="s">
        <v>408</v>
      </c>
      <c r="E163" s="32">
        <v>79</v>
      </c>
      <c r="F163" s="33">
        <f t="shared" si="15"/>
        <v>99.54</v>
      </c>
      <c r="G163" s="33">
        <v>100</v>
      </c>
      <c r="H163" s="34"/>
      <c r="I163" s="33">
        <v>100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40">
        <v>223</v>
      </c>
      <c r="U163" s="41">
        <f t="shared" si="16"/>
        <v>250.51819999999998</v>
      </c>
      <c r="V163" s="42"/>
      <c r="W163" s="40">
        <v>223</v>
      </c>
      <c r="X163" s="43">
        <v>251</v>
      </c>
      <c r="Y163" s="44">
        <v>769</v>
      </c>
      <c r="Z163" s="271">
        <f t="shared" si="14"/>
        <v>791.1472</v>
      </c>
    </row>
    <row r="164" spans="1:26" ht="20.100000000000001" customHeight="1" x14ac:dyDescent="0.2">
      <c r="A164" s="264" t="s">
        <v>433</v>
      </c>
      <c r="B164" s="29" t="s">
        <v>434</v>
      </c>
      <c r="C164" s="162" t="s">
        <v>435</v>
      </c>
      <c r="D164" s="163" t="s">
        <v>408</v>
      </c>
      <c r="E164" s="32">
        <v>67</v>
      </c>
      <c r="F164" s="33">
        <f t="shared" si="15"/>
        <v>84.42</v>
      </c>
      <c r="G164" s="33">
        <v>84</v>
      </c>
      <c r="H164" s="34"/>
      <c r="I164" s="33">
        <v>84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0">
        <v>203</v>
      </c>
      <c r="U164" s="41">
        <f t="shared" si="16"/>
        <v>228.05019999999999</v>
      </c>
      <c r="V164" s="42"/>
      <c r="W164" s="40">
        <v>203</v>
      </c>
      <c r="X164" s="43">
        <v>228</v>
      </c>
      <c r="Y164" s="44">
        <v>561</v>
      </c>
      <c r="Z164" s="271">
        <f t="shared" si="14"/>
        <v>577.15679999999998</v>
      </c>
    </row>
    <row r="165" spans="1:26" ht="20.100000000000001" customHeight="1" x14ac:dyDescent="0.2">
      <c r="A165" s="264" t="s">
        <v>436</v>
      </c>
      <c r="B165" s="29" t="s">
        <v>437</v>
      </c>
      <c r="C165" s="162" t="s">
        <v>438</v>
      </c>
      <c r="D165" s="163" t="s">
        <v>408</v>
      </c>
      <c r="E165" s="32">
        <v>42</v>
      </c>
      <c r="F165" s="33">
        <f t="shared" si="15"/>
        <v>52.92</v>
      </c>
      <c r="G165" s="33">
        <v>53</v>
      </c>
      <c r="H165" s="34"/>
      <c r="I165" s="33">
        <v>53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40">
        <v>304</v>
      </c>
      <c r="U165" s="41">
        <f t="shared" si="16"/>
        <v>341.5136</v>
      </c>
      <c r="V165" s="42"/>
      <c r="W165" s="40">
        <v>304</v>
      </c>
      <c r="X165" s="43">
        <v>342</v>
      </c>
      <c r="Y165" s="44">
        <v>628</v>
      </c>
      <c r="Z165" s="271">
        <f t="shared" si="14"/>
        <v>646.08640000000003</v>
      </c>
    </row>
    <row r="166" spans="1:26" ht="20.100000000000001" customHeight="1" x14ac:dyDescent="0.2">
      <c r="A166" s="264" t="s">
        <v>439</v>
      </c>
      <c r="B166" s="29" t="s">
        <v>440</v>
      </c>
      <c r="C166" s="164" t="s">
        <v>441</v>
      </c>
      <c r="D166" s="163" t="s">
        <v>408</v>
      </c>
      <c r="E166" s="165"/>
      <c r="F166" s="97"/>
      <c r="G166" s="97"/>
      <c r="H166" s="98"/>
      <c r="I166" s="97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166"/>
      <c r="U166" s="167"/>
      <c r="V166" s="42"/>
      <c r="W166" s="166"/>
      <c r="X166" s="168"/>
      <c r="Y166" s="44">
        <v>223</v>
      </c>
      <c r="Z166" s="271">
        <f t="shared" si="14"/>
        <v>229.42239999999998</v>
      </c>
    </row>
    <row r="167" spans="1:26" ht="20.100000000000001" customHeight="1" x14ac:dyDescent="0.2">
      <c r="A167" s="264" t="s">
        <v>442</v>
      </c>
      <c r="B167" s="46" t="s">
        <v>443</v>
      </c>
      <c r="C167" s="164" t="s">
        <v>444</v>
      </c>
      <c r="D167" s="163" t="s">
        <v>408</v>
      </c>
      <c r="E167" s="165"/>
      <c r="F167" s="97"/>
      <c r="G167" s="97"/>
      <c r="H167" s="98"/>
      <c r="I167" s="97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166"/>
      <c r="U167" s="167"/>
      <c r="V167" s="42"/>
      <c r="W167" s="166"/>
      <c r="X167" s="168"/>
      <c r="Y167" s="44">
        <v>478</v>
      </c>
      <c r="Z167" s="271">
        <f t="shared" si="14"/>
        <v>491.76639999999998</v>
      </c>
    </row>
    <row r="168" spans="1:26" ht="20.100000000000001" customHeight="1" x14ac:dyDescent="0.2">
      <c r="A168" s="264" t="s">
        <v>445</v>
      </c>
      <c r="B168" s="29" t="s">
        <v>446</v>
      </c>
      <c r="C168" s="164" t="s">
        <v>447</v>
      </c>
      <c r="D168" s="163" t="s">
        <v>408</v>
      </c>
      <c r="E168" s="165"/>
      <c r="F168" s="97"/>
      <c r="G168" s="97"/>
      <c r="H168" s="98"/>
      <c r="I168" s="97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66"/>
      <c r="U168" s="167"/>
      <c r="V168" s="42"/>
      <c r="W168" s="166"/>
      <c r="X168" s="168"/>
      <c r="Y168" s="44">
        <v>229</v>
      </c>
      <c r="Z168" s="271">
        <f t="shared" si="14"/>
        <v>235.59520000000001</v>
      </c>
    </row>
    <row r="169" spans="1:26" ht="20.100000000000001" customHeight="1" x14ac:dyDescent="0.2">
      <c r="A169" s="264" t="s">
        <v>448</v>
      </c>
      <c r="B169" s="46" t="s">
        <v>449</v>
      </c>
      <c r="C169" s="164" t="s">
        <v>450</v>
      </c>
      <c r="D169" s="163" t="s">
        <v>408</v>
      </c>
      <c r="E169" s="165"/>
      <c r="F169" s="97"/>
      <c r="G169" s="97"/>
      <c r="H169" s="98"/>
      <c r="I169" s="97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66"/>
      <c r="U169" s="167"/>
      <c r="V169" s="42"/>
      <c r="W169" s="166"/>
      <c r="X169" s="168"/>
      <c r="Y169" s="44">
        <v>254</v>
      </c>
      <c r="Z169" s="271">
        <f t="shared" si="14"/>
        <v>261.3152</v>
      </c>
    </row>
    <row r="170" spans="1:26" ht="20.100000000000001" customHeight="1" x14ac:dyDescent="0.2">
      <c r="A170" s="264" t="s">
        <v>451</v>
      </c>
      <c r="B170" s="29" t="s">
        <v>452</v>
      </c>
      <c r="C170" s="164" t="s">
        <v>453</v>
      </c>
      <c r="D170" s="163" t="s">
        <v>408</v>
      </c>
      <c r="E170" s="165"/>
      <c r="F170" s="97"/>
      <c r="G170" s="97"/>
      <c r="H170" s="98"/>
      <c r="I170" s="97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66"/>
      <c r="U170" s="167"/>
      <c r="V170" s="42"/>
      <c r="W170" s="166"/>
      <c r="X170" s="168"/>
      <c r="Y170" s="44">
        <v>433</v>
      </c>
      <c r="Z170" s="271">
        <f t="shared" si="14"/>
        <v>445.47039999999998</v>
      </c>
    </row>
    <row r="171" spans="1:26" ht="20.100000000000001" customHeight="1" x14ac:dyDescent="0.2">
      <c r="A171" s="264" t="s">
        <v>454</v>
      </c>
      <c r="B171" s="29" t="s">
        <v>455</v>
      </c>
      <c r="C171" s="164" t="s">
        <v>456</v>
      </c>
      <c r="D171" s="163" t="s">
        <v>408</v>
      </c>
      <c r="E171" s="165"/>
      <c r="F171" s="97"/>
      <c r="G171" s="97"/>
      <c r="H171" s="98"/>
      <c r="I171" s="97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166"/>
      <c r="U171" s="167"/>
      <c r="V171" s="42"/>
      <c r="W171" s="166"/>
      <c r="X171" s="168"/>
      <c r="Y171" s="44">
        <v>322</v>
      </c>
      <c r="Z171" s="271">
        <f t="shared" si="14"/>
        <v>331.27359999999999</v>
      </c>
    </row>
    <row r="172" spans="1:26" ht="20.100000000000001" customHeight="1" x14ac:dyDescent="0.2">
      <c r="A172" s="264" t="s">
        <v>457</v>
      </c>
      <c r="B172" s="29" t="s">
        <v>458</v>
      </c>
      <c r="C172" s="169" t="s">
        <v>459</v>
      </c>
      <c r="D172" s="163" t="s">
        <v>408</v>
      </c>
      <c r="E172" s="165"/>
      <c r="F172" s="97"/>
      <c r="G172" s="97"/>
      <c r="H172" s="98"/>
      <c r="I172" s="97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166"/>
      <c r="U172" s="167"/>
      <c r="V172" s="42"/>
      <c r="W172" s="166"/>
      <c r="X172" s="168"/>
      <c r="Y172" s="44">
        <v>135</v>
      </c>
      <c r="Z172" s="271">
        <f t="shared" si="14"/>
        <v>138.88800000000001</v>
      </c>
    </row>
    <row r="173" spans="1:26" ht="20.100000000000001" customHeight="1" x14ac:dyDescent="0.2">
      <c r="A173" s="264" t="s">
        <v>460</v>
      </c>
      <c r="B173" s="29" t="s">
        <v>461</v>
      </c>
      <c r="C173" s="164" t="s">
        <v>462</v>
      </c>
      <c r="D173" s="163" t="s">
        <v>408</v>
      </c>
      <c r="E173" s="165"/>
      <c r="F173" s="97"/>
      <c r="G173" s="97"/>
      <c r="H173" s="98"/>
      <c r="I173" s="97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66"/>
      <c r="U173" s="167"/>
      <c r="V173" s="42"/>
      <c r="W173" s="166"/>
      <c r="X173" s="168"/>
      <c r="Y173" s="44">
        <v>439</v>
      </c>
      <c r="Z173" s="271">
        <f t="shared" si="14"/>
        <v>451.64319999999998</v>
      </c>
    </row>
    <row r="174" spans="1:26" ht="20.100000000000001" customHeight="1" x14ac:dyDescent="0.2">
      <c r="A174" s="264" t="s">
        <v>405</v>
      </c>
      <c r="B174" s="29" t="s">
        <v>463</v>
      </c>
      <c r="C174" s="164" t="s">
        <v>464</v>
      </c>
      <c r="D174" s="163" t="s">
        <v>408</v>
      </c>
      <c r="E174" s="165"/>
      <c r="F174" s="97"/>
      <c r="G174" s="97"/>
      <c r="H174" s="98"/>
      <c r="I174" s="97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66"/>
      <c r="U174" s="167"/>
      <c r="V174" s="42"/>
      <c r="W174" s="166"/>
      <c r="X174" s="168"/>
      <c r="Y174" s="44">
        <v>120</v>
      </c>
      <c r="Z174" s="271">
        <f t="shared" si="14"/>
        <v>123.45599999999999</v>
      </c>
    </row>
    <row r="175" spans="1:26" ht="20.100000000000001" customHeight="1" x14ac:dyDescent="0.2">
      <c r="A175" s="264" t="s">
        <v>465</v>
      </c>
      <c r="B175" s="29" t="s">
        <v>466</v>
      </c>
      <c r="C175" s="164" t="s">
        <v>467</v>
      </c>
      <c r="D175" s="31" t="s">
        <v>233</v>
      </c>
      <c r="E175" s="165"/>
      <c r="F175" s="97"/>
      <c r="G175" s="97"/>
      <c r="H175" s="98"/>
      <c r="I175" s="97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66"/>
      <c r="U175" s="167"/>
      <c r="V175" s="42"/>
      <c r="W175" s="170"/>
      <c r="X175" s="168"/>
      <c r="Y175" s="44">
        <v>462</v>
      </c>
      <c r="Z175" s="271">
        <f t="shared" si="14"/>
        <v>475.30559999999997</v>
      </c>
    </row>
    <row r="176" spans="1:26" ht="20.100000000000001" customHeight="1" x14ac:dyDescent="0.2">
      <c r="A176" s="264" t="s">
        <v>468</v>
      </c>
      <c r="B176" s="29" t="s">
        <v>469</v>
      </c>
      <c r="C176" s="164" t="s">
        <v>470</v>
      </c>
      <c r="D176" s="31" t="s">
        <v>233</v>
      </c>
      <c r="E176" s="165"/>
      <c r="F176" s="97"/>
      <c r="G176" s="97"/>
      <c r="H176" s="98"/>
      <c r="I176" s="97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66"/>
      <c r="U176" s="167"/>
      <c r="V176" s="42"/>
      <c r="W176" s="170"/>
      <c r="X176" s="168"/>
      <c r="Y176" s="44">
        <v>625</v>
      </c>
      <c r="Z176" s="271">
        <f t="shared" si="14"/>
        <v>643</v>
      </c>
    </row>
    <row r="177" spans="1:26" ht="20.100000000000001" customHeight="1" x14ac:dyDescent="0.2">
      <c r="A177" s="264" t="s">
        <v>471</v>
      </c>
      <c r="B177" s="29" t="s">
        <v>472</v>
      </c>
      <c r="C177" s="164" t="s">
        <v>473</v>
      </c>
      <c r="D177" s="31" t="s">
        <v>233</v>
      </c>
      <c r="E177" s="165"/>
      <c r="F177" s="97"/>
      <c r="G177" s="97"/>
      <c r="H177" s="98"/>
      <c r="I177" s="97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166"/>
      <c r="U177" s="167"/>
      <c r="V177" s="42"/>
      <c r="W177" s="170"/>
      <c r="X177" s="168"/>
      <c r="Y177" s="44">
        <v>133</v>
      </c>
      <c r="Z177" s="271">
        <f t="shared" si="14"/>
        <v>136.8304</v>
      </c>
    </row>
    <row r="178" spans="1:26" ht="20.100000000000001" customHeight="1" x14ac:dyDescent="0.2">
      <c r="A178" s="264" t="s">
        <v>474</v>
      </c>
      <c r="B178" s="29" t="s">
        <v>475</v>
      </c>
      <c r="C178" s="164" t="s">
        <v>476</v>
      </c>
      <c r="D178" s="31" t="s">
        <v>233</v>
      </c>
      <c r="E178" s="165"/>
      <c r="F178" s="97"/>
      <c r="G178" s="97"/>
      <c r="H178" s="98"/>
      <c r="I178" s="97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166"/>
      <c r="U178" s="167"/>
      <c r="V178" s="42"/>
      <c r="W178" s="170"/>
      <c r="X178" s="168"/>
      <c r="Y178" s="44">
        <v>183</v>
      </c>
      <c r="Z178" s="271">
        <f t="shared" ref="Z178:Z209" si="17">Y178*$Z$11/100</f>
        <v>188.2704</v>
      </c>
    </row>
    <row r="179" spans="1:26" ht="20.100000000000001" customHeight="1" x14ac:dyDescent="0.25">
      <c r="A179" s="264" t="s">
        <v>477</v>
      </c>
      <c r="B179" s="29" t="s">
        <v>478</v>
      </c>
      <c r="C179" s="30" t="s">
        <v>479</v>
      </c>
      <c r="D179" s="31" t="s">
        <v>233</v>
      </c>
      <c r="E179" s="32">
        <v>31</v>
      </c>
      <c r="F179" s="33">
        <f>E179*1.26</f>
        <v>39.06</v>
      </c>
      <c r="G179" s="33">
        <v>39</v>
      </c>
      <c r="H179" s="34"/>
      <c r="I179" s="33">
        <v>39</v>
      </c>
      <c r="J179" s="35">
        <v>129</v>
      </c>
      <c r="K179" s="35"/>
      <c r="L179" s="171">
        <v>36</v>
      </c>
      <c r="M179" s="36">
        <v>47</v>
      </c>
      <c r="N179" s="35">
        <v>49</v>
      </c>
      <c r="O179" s="38"/>
      <c r="P179" s="35">
        <v>45</v>
      </c>
      <c r="Q179" s="38"/>
      <c r="R179" s="172">
        <v>48</v>
      </c>
      <c r="S179" s="38"/>
      <c r="T179" s="40">
        <v>52</v>
      </c>
      <c r="U179" s="41">
        <f t="shared" ref="U179:U188" si="18">T179*112.34%</f>
        <v>58.416799999999995</v>
      </c>
      <c r="V179" s="42"/>
      <c r="W179" s="42"/>
      <c r="X179" s="43">
        <v>100</v>
      </c>
      <c r="Y179" s="44">
        <v>118</v>
      </c>
      <c r="Z179" s="271">
        <f t="shared" si="17"/>
        <v>121.3984</v>
      </c>
    </row>
    <row r="180" spans="1:26" ht="20.100000000000001" customHeight="1" x14ac:dyDescent="0.2">
      <c r="A180" s="264" t="s">
        <v>480</v>
      </c>
      <c r="B180" s="29" t="s">
        <v>481</v>
      </c>
      <c r="C180" s="30" t="s">
        <v>482</v>
      </c>
      <c r="D180" s="31" t="s">
        <v>233</v>
      </c>
      <c r="E180" s="32">
        <v>21</v>
      </c>
      <c r="F180" s="33">
        <f>E180*1.26</f>
        <v>26.46</v>
      </c>
      <c r="G180" s="33">
        <v>27</v>
      </c>
      <c r="H180" s="34"/>
      <c r="I180" s="33">
        <v>27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40">
        <v>36</v>
      </c>
      <c r="U180" s="41">
        <f t="shared" si="18"/>
        <v>40.442399999999999</v>
      </c>
      <c r="V180" s="42"/>
      <c r="W180" s="42"/>
      <c r="X180" s="43">
        <v>44</v>
      </c>
      <c r="Y180" s="44">
        <v>65</v>
      </c>
      <c r="Z180" s="271">
        <f t="shared" si="17"/>
        <v>66.872</v>
      </c>
    </row>
    <row r="181" spans="1:26" ht="20.100000000000001" customHeight="1" x14ac:dyDescent="0.2">
      <c r="A181" s="264" t="s">
        <v>483</v>
      </c>
      <c r="B181" s="29" t="s">
        <v>484</v>
      </c>
      <c r="C181" s="30" t="s">
        <v>485</v>
      </c>
      <c r="D181" s="31" t="s">
        <v>233</v>
      </c>
      <c r="E181" s="32">
        <v>32</v>
      </c>
      <c r="F181" s="33">
        <f>E181*1.26</f>
        <v>40.32</v>
      </c>
      <c r="G181" s="33">
        <v>40</v>
      </c>
      <c r="H181" s="34"/>
      <c r="I181" s="33">
        <v>40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40">
        <v>54</v>
      </c>
      <c r="U181" s="41">
        <f t="shared" si="18"/>
        <v>60.663599999999995</v>
      </c>
      <c r="V181" s="42"/>
      <c r="W181" s="42"/>
      <c r="X181" s="43">
        <v>65</v>
      </c>
      <c r="Y181" s="44">
        <v>88</v>
      </c>
      <c r="Z181" s="271">
        <f t="shared" si="17"/>
        <v>90.534399999999991</v>
      </c>
    </row>
    <row r="182" spans="1:26" ht="20.100000000000001" customHeight="1" x14ac:dyDescent="0.2">
      <c r="A182" s="264" t="s">
        <v>486</v>
      </c>
      <c r="B182" s="46" t="s">
        <v>487</v>
      </c>
      <c r="C182" s="30" t="s">
        <v>488</v>
      </c>
      <c r="D182" s="31" t="s">
        <v>233</v>
      </c>
      <c r="E182" s="32">
        <v>70</v>
      </c>
      <c r="F182" s="33">
        <f>E182*1.26</f>
        <v>88.2</v>
      </c>
      <c r="G182" s="33">
        <v>88</v>
      </c>
      <c r="H182" s="34"/>
      <c r="I182" s="33">
        <v>88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40">
        <v>118</v>
      </c>
      <c r="U182" s="41">
        <f t="shared" si="18"/>
        <v>132.56119999999999</v>
      </c>
      <c r="V182" s="42"/>
      <c r="W182" s="42"/>
      <c r="X182" s="43">
        <v>133</v>
      </c>
      <c r="Y182" s="44">
        <v>157</v>
      </c>
      <c r="Z182" s="271">
        <f t="shared" si="17"/>
        <v>161.52160000000001</v>
      </c>
    </row>
    <row r="183" spans="1:26" ht="20.100000000000001" customHeight="1" x14ac:dyDescent="0.2">
      <c r="A183" s="264" t="s">
        <v>489</v>
      </c>
      <c r="B183" s="29" t="s">
        <v>490</v>
      </c>
      <c r="C183" s="30" t="s">
        <v>491</v>
      </c>
      <c r="D183" s="31" t="s">
        <v>233</v>
      </c>
      <c r="E183" s="32">
        <v>113</v>
      </c>
      <c r="F183" s="33">
        <f>E183*1.26</f>
        <v>142.38</v>
      </c>
      <c r="G183" s="33">
        <v>142</v>
      </c>
      <c r="H183" s="34"/>
      <c r="I183" s="33">
        <v>142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40">
        <v>190</v>
      </c>
      <c r="U183" s="41">
        <f t="shared" si="18"/>
        <v>213.446</v>
      </c>
      <c r="V183" s="42"/>
      <c r="W183" s="42"/>
      <c r="X183" s="43">
        <v>213</v>
      </c>
      <c r="Y183" s="44">
        <v>942</v>
      </c>
      <c r="Z183" s="271">
        <f t="shared" si="17"/>
        <v>969.12959999999987</v>
      </c>
    </row>
    <row r="184" spans="1:26" ht="20.100000000000001" customHeight="1" x14ac:dyDescent="0.2">
      <c r="A184" s="264" t="s">
        <v>492</v>
      </c>
      <c r="B184" s="29" t="s">
        <v>493</v>
      </c>
      <c r="C184" s="30" t="s">
        <v>494</v>
      </c>
      <c r="D184" s="31" t="s">
        <v>233</v>
      </c>
      <c r="E184" s="32"/>
      <c r="F184" s="33"/>
      <c r="G184" s="33"/>
      <c r="H184" s="34"/>
      <c r="I184" s="33">
        <v>60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40">
        <v>80</v>
      </c>
      <c r="U184" s="41">
        <f t="shared" si="18"/>
        <v>89.872</v>
      </c>
      <c r="V184" s="42"/>
      <c r="W184" s="42"/>
      <c r="X184" s="43">
        <v>90</v>
      </c>
      <c r="Y184" s="44">
        <v>106</v>
      </c>
      <c r="Z184" s="271">
        <f t="shared" si="17"/>
        <v>109.05279999999999</v>
      </c>
    </row>
    <row r="185" spans="1:26" ht="20.100000000000001" customHeight="1" x14ac:dyDescent="0.2">
      <c r="A185" s="264" t="s">
        <v>495</v>
      </c>
      <c r="B185" s="29" t="s">
        <v>496</v>
      </c>
      <c r="C185" s="30" t="s">
        <v>497</v>
      </c>
      <c r="D185" s="31" t="s">
        <v>233</v>
      </c>
      <c r="E185" s="32"/>
      <c r="F185" s="33"/>
      <c r="G185" s="33"/>
      <c r="H185" s="34"/>
      <c r="I185" s="33">
        <v>137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40">
        <v>183</v>
      </c>
      <c r="U185" s="41">
        <f t="shared" si="18"/>
        <v>205.5822</v>
      </c>
      <c r="V185" s="42"/>
      <c r="W185" s="42"/>
      <c r="X185" s="43">
        <v>206</v>
      </c>
      <c r="Y185" s="44">
        <v>242</v>
      </c>
      <c r="Z185" s="271">
        <f t="shared" si="17"/>
        <v>248.96959999999999</v>
      </c>
    </row>
    <row r="186" spans="1:26" ht="20.100000000000001" customHeight="1" x14ac:dyDescent="0.2">
      <c r="A186" s="264" t="s">
        <v>498</v>
      </c>
      <c r="B186" s="29" t="s">
        <v>499</v>
      </c>
      <c r="C186" s="30" t="s">
        <v>500</v>
      </c>
      <c r="D186" s="31" t="s">
        <v>233</v>
      </c>
      <c r="E186" s="32"/>
      <c r="F186" s="33">
        <v>150</v>
      </c>
      <c r="G186" s="33">
        <v>150</v>
      </c>
      <c r="H186" s="34"/>
      <c r="I186" s="33">
        <v>150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40">
        <v>201</v>
      </c>
      <c r="U186" s="41">
        <f t="shared" si="18"/>
        <v>225.80339999999998</v>
      </c>
      <c r="V186" s="42"/>
      <c r="W186" s="42"/>
      <c r="X186" s="43">
        <v>226</v>
      </c>
      <c r="Y186" s="44">
        <v>266</v>
      </c>
      <c r="Z186" s="271">
        <f t="shared" si="17"/>
        <v>273.66079999999999</v>
      </c>
    </row>
    <row r="187" spans="1:26" ht="20.100000000000001" customHeight="1" x14ac:dyDescent="0.2">
      <c r="A187" s="264" t="s">
        <v>501</v>
      </c>
      <c r="B187" s="29" t="s">
        <v>502</v>
      </c>
      <c r="C187" s="30" t="s">
        <v>503</v>
      </c>
      <c r="D187" s="31" t="s">
        <v>233</v>
      </c>
      <c r="E187" s="32"/>
      <c r="F187" s="33"/>
      <c r="G187" s="33"/>
      <c r="H187" s="34"/>
      <c r="I187" s="33">
        <v>89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40">
        <v>119</v>
      </c>
      <c r="U187" s="41">
        <f t="shared" si="18"/>
        <v>133.68459999999999</v>
      </c>
      <c r="V187" s="42"/>
      <c r="W187" s="42"/>
      <c r="X187" s="43">
        <v>134</v>
      </c>
      <c r="Y187" s="44">
        <v>158</v>
      </c>
      <c r="Z187" s="271">
        <f t="shared" si="17"/>
        <v>162.5504</v>
      </c>
    </row>
    <row r="188" spans="1:26" ht="20.100000000000001" customHeight="1" x14ac:dyDescent="0.2">
      <c r="A188" s="264" t="s">
        <v>504</v>
      </c>
      <c r="B188" s="29" t="s">
        <v>505</v>
      </c>
      <c r="C188" s="30" t="s">
        <v>506</v>
      </c>
      <c r="D188" s="31" t="s">
        <v>233</v>
      </c>
      <c r="E188" s="32"/>
      <c r="F188" s="33"/>
      <c r="G188" s="33"/>
      <c r="H188" s="34"/>
      <c r="I188" s="33">
        <v>89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40">
        <v>119</v>
      </c>
      <c r="U188" s="41">
        <f t="shared" si="18"/>
        <v>133.68459999999999</v>
      </c>
      <c r="V188" s="42"/>
      <c r="W188" s="42"/>
      <c r="X188" s="43">
        <v>134</v>
      </c>
      <c r="Y188" s="44">
        <v>158</v>
      </c>
      <c r="Z188" s="271">
        <f t="shared" si="17"/>
        <v>162.5504</v>
      </c>
    </row>
    <row r="189" spans="1:26" ht="20.100000000000001" customHeight="1" x14ac:dyDescent="0.2">
      <c r="A189" s="264" t="s">
        <v>507</v>
      </c>
      <c r="B189" s="173" t="s">
        <v>508</v>
      </c>
      <c r="C189" s="174" t="s">
        <v>509</v>
      </c>
      <c r="D189" s="31" t="s">
        <v>233</v>
      </c>
      <c r="E189" s="134">
        <v>281</v>
      </c>
      <c r="F189" s="33"/>
      <c r="G189" s="33"/>
      <c r="H189" s="34"/>
      <c r="I189" s="33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40"/>
      <c r="U189" s="41"/>
      <c r="V189" s="42"/>
      <c r="W189" s="42"/>
      <c r="X189" s="43"/>
      <c r="Y189" s="175">
        <v>281</v>
      </c>
      <c r="Z189" s="271">
        <f t="shared" si="17"/>
        <v>289.09280000000001</v>
      </c>
    </row>
    <row r="190" spans="1:26" ht="20.100000000000001" customHeight="1" x14ac:dyDescent="0.2">
      <c r="A190" s="264" t="s">
        <v>510</v>
      </c>
      <c r="B190" s="173" t="s">
        <v>511</v>
      </c>
      <c r="C190" s="174" t="s">
        <v>512</v>
      </c>
      <c r="D190" s="31" t="s">
        <v>233</v>
      </c>
      <c r="E190" s="134">
        <v>102</v>
      </c>
      <c r="F190" s="33"/>
      <c r="G190" s="33"/>
      <c r="H190" s="34"/>
      <c r="I190" s="33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40"/>
      <c r="U190" s="41"/>
      <c r="V190" s="42"/>
      <c r="W190" s="42"/>
      <c r="X190" s="43"/>
      <c r="Y190" s="175">
        <v>102</v>
      </c>
      <c r="Z190" s="271">
        <f t="shared" si="17"/>
        <v>104.9376</v>
      </c>
    </row>
    <row r="191" spans="1:26" ht="20.100000000000001" customHeight="1" x14ac:dyDescent="0.2">
      <c r="A191" s="264" t="s">
        <v>513</v>
      </c>
      <c r="B191" s="173" t="s">
        <v>514</v>
      </c>
      <c r="C191" s="174" t="s">
        <v>515</v>
      </c>
      <c r="D191" s="31" t="s">
        <v>233</v>
      </c>
      <c r="E191" s="134">
        <v>102</v>
      </c>
      <c r="F191" s="33"/>
      <c r="G191" s="33"/>
      <c r="H191" s="34"/>
      <c r="I191" s="33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40"/>
      <c r="U191" s="41"/>
      <c r="V191" s="42"/>
      <c r="W191" s="42"/>
      <c r="X191" s="43"/>
      <c r="Y191" s="175">
        <v>102</v>
      </c>
      <c r="Z191" s="271">
        <f t="shared" si="17"/>
        <v>104.9376</v>
      </c>
    </row>
    <row r="192" spans="1:26" ht="20.100000000000001" customHeight="1" x14ac:dyDescent="0.2">
      <c r="A192" s="264" t="s">
        <v>516</v>
      </c>
      <c r="B192" s="173" t="s">
        <v>517</v>
      </c>
      <c r="C192" s="174" t="s">
        <v>518</v>
      </c>
      <c r="D192" s="31" t="s">
        <v>233</v>
      </c>
      <c r="E192" s="134">
        <v>138</v>
      </c>
      <c r="F192" s="33"/>
      <c r="G192" s="33"/>
      <c r="H192" s="34"/>
      <c r="I192" s="33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40"/>
      <c r="U192" s="41"/>
      <c r="V192" s="42"/>
      <c r="W192" s="42"/>
      <c r="X192" s="43"/>
      <c r="Y192" s="175">
        <v>138</v>
      </c>
      <c r="Z192" s="271">
        <f t="shared" si="17"/>
        <v>141.97439999999997</v>
      </c>
    </row>
    <row r="193" spans="1:31" ht="20.100000000000001" customHeight="1" x14ac:dyDescent="0.2">
      <c r="A193" s="264" t="s">
        <v>519</v>
      </c>
      <c r="B193" s="173" t="s">
        <v>520</v>
      </c>
      <c r="C193" s="174" t="s">
        <v>521</v>
      </c>
      <c r="D193" s="31" t="s">
        <v>233</v>
      </c>
      <c r="E193" s="134">
        <v>111</v>
      </c>
      <c r="F193" s="33"/>
      <c r="G193" s="33"/>
      <c r="H193" s="34"/>
      <c r="I193" s="33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40"/>
      <c r="U193" s="41"/>
      <c r="V193" s="42"/>
      <c r="W193" s="42"/>
      <c r="X193" s="43"/>
      <c r="Y193" s="175">
        <v>111</v>
      </c>
      <c r="Z193" s="271">
        <f t="shared" si="17"/>
        <v>114.1968</v>
      </c>
    </row>
    <row r="194" spans="1:31" ht="20.100000000000001" customHeight="1" x14ac:dyDescent="0.2">
      <c r="A194" s="264" t="s">
        <v>522</v>
      </c>
      <c r="B194" s="173" t="s">
        <v>523</v>
      </c>
      <c r="C194" s="174" t="s">
        <v>524</v>
      </c>
      <c r="D194" s="31" t="s">
        <v>233</v>
      </c>
      <c r="E194" s="134">
        <v>84</v>
      </c>
      <c r="F194" s="33"/>
      <c r="G194" s="33"/>
      <c r="H194" s="34"/>
      <c r="I194" s="33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40"/>
      <c r="U194" s="41"/>
      <c r="V194" s="42"/>
      <c r="W194" s="42"/>
      <c r="X194" s="43"/>
      <c r="Y194" s="175">
        <v>84</v>
      </c>
      <c r="Z194" s="271">
        <f t="shared" si="17"/>
        <v>86.419200000000004</v>
      </c>
    </row>
    <row r="195" spans="1:31" ht="20.100000000000001" customHeight="1" x14ac:dyDescent="0.2">
      <c r="A195" s="264" t="s">
        <v>525</v>
      </c>
      <c r="B195" s="176" t="s">
        <v>526</v>
      </c>
      <c r="C195" s="174" t="s">
        <v>527</v>
      </c>
      <c r="D195" s="31" t="s">
        <v>233</v>
      </c>
      <c r="E195" s="134">
        <v>102</v>
      </c>
      <c r="F195" s="33"/>
      <c r="G195" s="33"/>
      <c r="H195" s="34"/>
      <c r="I195" s="33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40"/>
      <c r="U195" s="41"/>
      <c r="V195" s="42"/>
      <c r="W195" s="42"/>
      <c r="X195" s="43"/>
      <c r="Y195" s="175">
        <v>102</v>
      </c>
      <c r="Z195" s="271">
        <f t="shared" si="17"/>
        <v>104.9376</v>
      </c>
    </row>
    <row r="196" spans="1:31" ht="20.100000000000001" customHeight="1" x14ac:dyDescent="0.2">
      <c r="A196" s="264" t="s">
        <v>528</v>
      </c>
      <c r="B196" s="176" t="s">
        <v>529</v>
      </c>
      <c r="C196" s="177" t="s">
        <v>530</v>
      </c>
      <c r="D196" s="178" t="s">
        <v>233</v>
      </c>
      <c r="E196" s="134">
        <v>120</v>
      </c>
      <c r="F196" s="33"/>
      <c r="G196" s="33"/>
      <c r="H196" s="34"/>
      <c r="I196" s="33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40"/>
      <c r="U196" s="41"/>
      <c r="V196" s="42"/>
      <c r="W196" s="42"/>
      <c r="X196" s="43"/>
      <c r="Y196" s="175">
        <v>120</v>
      </c>
      <c r="Z196" s="271">
        <f t="shared" si="17"/>
        <v>123.45599999999999</v>
      </c>
    </row>
    <row r="197" spans="1:31" ht="24" customHeight="1" x14ac:dyDescent="0.2">
      <c r="A197" s="264" t="s">
        <v>531</v>
      </c>
      <c r="B197" s="176" t="s">
        <v>532</v>
      </c>
      <c r="C197" s="179" t="s">
        <v>533</v>
      </c>
      <c r="D197" s="178" t="s">
        <v>233</v>
      </c>
      <c r="E197" s="180"/>
      <c r="F197" s="180"/>
      <c r="G197" s="180"/>
      <c r="H197" s="181"/>
      <c r="I197" s="33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40"/>
      <c r="U197" s="41"/>
      <c r="V197" s="42"/>
      <c r="W197" s="42"/>
      <c r="X197" s="43"/>
      <c r="Y197" s="175">
        <v>215</v>
      </c>
      <c r="Z197" s="271">
        <f t="shared" si="17"/>
        <v>221.19200000000001</v>
      </c>
    </row>
    <row r="198" spans="1:31" ht="30" customHeight="1" x14ac:dyDescent="0.2">
      <c r="A198" s="264" t="s">
        <v>534</v>
      </c>
      <c r="B198" s="176" t="s">
        <v>535</v>
      </c>
      <c r="C198" s="182" t="s">
        <v>536</v>
      </c>
      <c r="D198" s="178" t="s">
        <v>233</v>
      </c>
      <c r="E198" s="259"/>
      <c r="F198" s="259"/>
      <c r="G198" s="259"/>
      <c r="H198" s="183"/>
      <c r="I198" s="33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40"/>
      <c r="U198" s="41"/>
      <c r="V198" s="42"/>
      <c r="W198" s="42"/>
      <c r="X198" s="43"/>
      <c r="Y198" s="175">
        <v>210</v>
      </c>
      <c r="Z198" s="271">
        <f t="shared" si="17"/>
        <v>216.048</v>
      </c>
    </row>
    <row r="199" spans="1:31" ht="20.100000000000001" customHeight="1" x14ac:dyDescent="0.2">
      <c r="A199" s="264" t="s">
        <v>537</v>
      </c>
      <c r="B199" s="176" t="s">
        <v>538</v>
      </c>
      <c r="C199" s="182" t="s">
        <v>539</v>
      </c>
      <c r="D199" s="178" t="s">
        <v>233</v>
      </c>
      <c r="E199" s="260"/>
      <c r="F199" s="260"/>
      <c r="G199" s="260"/>
      <c r="H199" s="260"/>
      <c r="I199" s="33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40"/>
      <c r="U199" s="41"/>
      <c r="V199" s="42"/>
      <c r="W199" s="42"/>
      <c r="X199" s="43"/>
      <c r="Y199" s="175">
        <v>158</v>
      </c>
      <c r="Z199" s="271">
        <f t="shared" si="17"/>
        <v>162.5504</v>
      </c>
    </row>
    <row r="200" spans="1:31" ht="21.75" customHeight="1" x14ac:dyDescent="0.2">
      <c r="A200" s="264" t="s">
        <v>540</v>
      </c>
      <c r="B200" s="176" t="s">
        <v>541</v>
      </c>
      <c r="C200" s="182" t="s">
        <v>542</v>
      </c>
      <c r="D200" s="178" t="s">
        <v>233</v>
      </c>
      <c r="E200" s="259"/>
      <c r="F200" s="259"/>
      <c r="G200" s="259"/>
      <c r="H200" s="259"/>
      <c r="I200" s="33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40"/>
      <c r="U200" s="41"/>
      <c r="V200" s="42"/>
      <c r="W200" s="42"/>
      <c r="X200" s="43"/>
      <c r="Y200" s="175">
        <v>188</v>
      </c>
      <c r="Z200" s="271">
        <f t="shared" si="17"/>
        <v>193.4144</v>
      </c>
    </row>
    <row r="201" spans="1:31" ht="26.25" customHeight="1" x14ac:dyDescent="0.2">
      <c r="A201" s="264" t="s">
        <v>543</v>
      </c>
      <c r="B201" s="176" t="s">
        <v>544</v>
      </c>
      <c r="C201" s="182" t="s">
        <v>545</v>
      </c>
      <c r="D201" s="178" t="s">
        <v>233</v>
      </c>
      <c r="E201" s="259"/>
      <c r="F201" s="259"/>
      <c r="G201" s="259"/>
      <c r="H201" s="259"/>
      <c r="I201" s="33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40"/>
      <c r="U201" s="41"/>
      <c r="V201" s="42"/>
      <c r="W201" s="42"/>
      <c r="X201" s="43"/>
      <c r="Y201" s="175">
        <v>200</v>
      </c>
      <c r="Z201" s="271">
        <f t="shared" si="17"/>
        <v>205.76</v>
      </c>
    </row>
    <row r="202" spans="1:31" ht="19.5" customHeight="1" x14ac:dyDescent="0.2">
      <c r="A202" s="264" t="s">
        <v>546</v>
      </c>
      <c r="B202" s="176" t="s">
        <v>547</v>
      </c>
      <c r="C202" s="182" t="s">
        <v>548</v>
      </c>
      <c r="D202" s="178" t="s">
        <v>233</v>
      </c>
      <c r="E202" s="259"/>
      <c r="F202" s="259"/>
      <c r="G202" s="259"/>
      <c r="H202" s="259"/>
      <c r="I202" s="33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40"/>
      <c r="U202" s="41"/>
      <c r="V202" s="42"/>
      <c r="W202" s="42"/>
      <c r="X202" s="43"/>
      <c r="Y202" s="175">
        <v>202</v>
      </c>
      <c r="Z202" s="271">
        <f t="shared" si="17"/>
        <v>207.81759999999997</v>
      </c>
    </row>
    <row r="203" spans="1:31" ht="18.75" customHeight="1" x14ac:dyDescent="0.2">
      <c r="A203" s="264" t="s">
        <v>549</v>
      </c>
      <c r="B203" s="176" t="s">
        <v>550</v>
      </c>
      <c r="C203" s="182" t="s">
        <v>551</v>
      </c>
      <c r="D203" s="178" t="s">
        <v>233</v>
      </c>
      <c r="E203" s="259"/>
      <c r="F203" s="259"/>
      <c r="G203" s="259"/>
      <c r="H203" s="259"/>
      <c r="I203" s="33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40"/>
      <c r="U203" s="41"/>
      <c r="V203" s="42"/>
      <c r="W203" s="42"/>
      <c r="X203" s="43"/>
      <c r="Y203" s="175">
        <v>202</v>
      </c>
      <c r="Z203" s="271">
        <f t="shared" si="17"/>
        <v>207.81759999999997</v>
      </c>
    </row>
    <row r="204" spans="1:31" ht="18.75" customHeight="1" x14ac:dyDescent="0.2">
      <c r="A204" s="264" t="s">
        <v>546</v>
      </c>
      <c r="B204" s="176" t="s">
        <v>552</v>
      </c>
      <c r="C204" s="182" t="s">
        <v>553</v>
      </c>
      <c r="D204" s="178" t="s">
        <v>233</v>
      </c>
      <c r="E204" s="184"/>
      <c r="F204" s="184"/>
      <c r="G204" s="184"/>
      <c r="H204" s="185"/>
      <c r="I204" s="33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40"/>
      <c r="U204" s="41"/>
      <c r="V204" s="42"/>
      <c r="W204" s="42"/>
      <c r="X204" s="43"/>
      <c r="Y204" s="175">
        <v>198</v>
      </c>
      <c r="Z204" s="271">
        <f t="shared" si="17"/>
        <v>203.70239999999998</v>
      </c>
      <c r="AA204" s="266"/>
      <c r="AB204" s="266"/>
      <c r="AC204" s="266"/>
      <c r="AD204" s="266"/>
      <c r="AE204" s="266"/>
    </row>
    <row r="205" spans="1:31" ht="20.100000000000001" customHeight="1" x14ac:dyDescent="0.2">
      <c r="A205" s="264" t="s">
        <v>554</v>
      </c>
      <c r="B205" s="176" t="s">
        <v>555</v>
      </c>
      <c r="C205" s="182" t="s">
        <v>556</v>
      </c>
      <c r="D205" s="178" t="s">
        <v>233</v>
      </c>
      <c r="E205" s="259"/>
      <c r="F205" s="259"/>
      <c r="G205" s="259"/>
      <c r="H205" s="259"/>
      <c r="I205" s="33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40"/>
      <c r="U205" s="41"/>
      <c r="V205" s="42"/>
      <c r="W205" s="42"/>
      <c r="X205" s="43"/>
      <c r="Y205" s="175">
        <v>206</v>
      </c>
      <c r="Z205" s="271">
        <f t="shared" si="17"/>
        <v>211.93279999999999</v>
      </c>
      <c r="AA205" s="266"/>
      <c r="AB205" s="266"/>
      <c r="AC205" s="266"/>
      <c r="AD205" s="266"/>
      <c r="AE205" s="266"/>
    </row>
    <row r="206" spans="1:31" ht="20.100000000000001" customHeight="1" x14ac:dyDescent="0.2">
      <c r="A206" s="264" t="s">
        <v>554</v>
      </c>
      <c r="B206" s="176" t="s">
        <v>557</v>
      </c>
      <c r="C206" s="182" t="s">
        <v>558</v>
      </c>
      <c r="D206" s="178" t="s">
        <v>233</v>
      </c>
      <c r="E206" s="259"/>
      <c r="F206" s="259"/>
      <c r="G206" s="259"/>
      <c r="H206" s="259"/>
      <c r="I206" s="33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40"/>
      <c r="U206" s="41"/>
      <c r="V206" s="42"/>
      <c r="W206" s="42"/>
      <c r="X206" s="43"/>
      <c r="Y206" s="175">
        <v>208</v>
      </c>
      <c r="Z206" s="271">
        <f t="shared" si="17"/>
        <v>213.99040000000002</v>
      </c>
    </row>
    <row r="207" spans="1:31" ht="20.100000000000001" customHeight="1" x14ac:dyDescent="0.2">
      <c r="A207" s="264" t="s">
        <v>559</v>
      </c>
      <c r="B207" s="176" t="s">
        <v>560</v>
      </c>
      <c r="C207" s="182" t="s">
        <v>561</v>
      </c>
      <c r="D207" s="178" t="s">
        <v>233</v>
      </c>
      <c r="E207" s="259"/>
      <c r="F207" s="259"/>
      <c r="G207" s="259"/>
      <c r="H207" s="259"/>
      <c r="I207" s="33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40"/>
      <c r="U207" s="41"/>
      <c r="V207" s="42"/>
      <c r="W207" s="42"/>
      <c r="X207" s="43"/>
      <c r="Y207" s="175">
        <v>211</v>
      </c>
      <c r="Z207" s="271">
        <f t="shared" si="17"/>
        <v>217.07679999999999</v>
      </c>
    </row>
    <row r="208" spans="1:31" ht="20.100000000000001" customHeight="1" x14ac:dyDescent="0.2">
      <c r="A208" s="264" t="s">
        <v>559</v>
      </c>
      <c r="B208" s="176" t="s">
        <v>562</v>
      </c>
      <c r="C208" s="182" t="s">
        <v>563</v>
      </c>
      <c r="D208" s="178" t="s">
        <v>233</v>
      </c>
      <c r="E208" s="259"/>
      <c r="F208" s="259"/>
      <c r="G208" s="259"/>
      <c r="H208" s="259"/>
      <c r="I208" s="33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40"/>
      <c r="U208" s="41"/>
      <c r="V208" s="42"/>
      <c r="W208" s="42"/>
      <c r="X208" s="43"/>
      <c r="Y208" s="175">
        <v>215</v>
      </c>
      <c r="Z208" s="271">
        <f t="shared" si="17"/>
        <v>221.19200000000001</v>
      </c>
    </row>
    <row r="209" spans="1:26" ht="20.100000000000001" customHeight="1" x14ac:dyDescent="0.2">
      <c r="A209" s="264" t="s">
        <v>564</v>
      </c>
      <c r="B209" s="176" t="s">
        <v>565</v>
      </c>
      <c r="C209" s="182" t="s">
        <v>566</v>
      </c>
      <c r="D209" s="178" t="s">
        <v>233</v>
      </c>
      <c r="E209" s="259"/>
      <c r="F209" s="259"/>
      <c r="G209" s="259"/>
      <c r="H209" s="259"/>
      <c r="I209" s="33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40"/>
      <c r="U209" s="41"/>
      <c r="V209" s="42"/>
      <c r="W209" s="42"/>
      <c r="X209" s="43"/>
      <c r="Y209" s="175">
        <v>215</v>
      </c>
      <c r="Z209" s="271">
        <f t="shared" si="17"/>
        <v>221.19200000000001</v>
      </c>
    </row>
    <row r="210" spans="1:26" ht="20.100000000000001" customHeight="1" x14ac:dyDescent="0.2">
      <c r="A210" s="264" t="s">
        <v>564</v>
      </c>
      <c r="B210" s="176" t="s">
        <v>567</v>
      </c>
      <c r="C210" s="182" t="s">
        <v>568</v>
      </c>
      <c r="D210" s="178" t="s">
        <v>233</v>
      </c>
      <c r="E210" s="259"/>
      <c r="F210" s="259"/>
      <c r="G210" s="259"/>
      <c r="H210" s="259"/>
      <c r="I210" s="33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40"/>
      <c r="U210" s="41"/>
      <c r="V210" s="42"/>
      <c r="W210" s="42"/>
      <c r="X210" s="43"/>
      <c r="Y210" s="175">
        <v>211</v>
      </c>
      <c r="Z210" s="271">
        <f t="shared" ref="Z210:Z241" si="19">Y210*$Z$11/100</f>
        <v>217.07679999999999</v>
      </c>
    </row>
    <row r="211" spans="1:26" ht="25.5" customHeight="1" x14ac:dyDescent="0.2">
      <c r="A211" s="264" t="s">
        <v>569</v>
      </c>
      <c r="B211" s="176" t="s">
        <v>570</v>
      </c>
      <c r="C211" s="182" t="s">
        <v>571</v>
      </c>
      <c r="D211" s="178" t="s">
        <v>233</v>
      </c>
      <c r="E211" s="259"/>
      <c r="F211" s="259"/>
      <c r="G211" s="259"/>
      <c r="H211" s="259"/>
      <c r="I211" s="33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40"/>
      <c r="U211" s="41"/>
      <c r="V211" s="42"/>
      <c r="W211" s="42"/>
      <c r="X211" s="43"/>
      <c r="Y211" s="175">
        <v>207</v>
      </c>
      <c r="Z211" s="271">
        <f t="shared" si="19"/>
        <v>212.9616</v>
      </c>
    </row>
    <row r="212" spans="1:26" ht="27.75" customHeight="1" x14ac:dyDescent="0.2">
      <c r="A212" s="264" t="s">
        <v>569</v>
      </c>
      <c r="B212" s="176" t="s">
        <v>572</v>
      </c>
      <c r="C212" s="182" t="s">
        <v>573</v>
      </c>
      <c r="D212" s="178" t="s">
        <v>233</v>
      </c>
      <c r="E212" s="259"/>
      <c r="F212" s="259"/>
      <c r="G212" s="259"/>
      <c r="H212" s="259"/>
      <c r="I212" s="33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40"/>
      <c r="U212" s="41"/>
      <c r="V212" s="42"/>
      <c r="W212" s="42"/>
      <c r="X212" s="43"/>
      <c r="Y212" s="175">
        <v>208</v>
      </c>
      <c r="Z212" s="271">
        <f t="shared" si="19"/>
        <v>213.99040000000002</v>
      </c>
    </row>
    <row r="213" spans="1:26" ht="20.100000000000001" customHeight="1" x14ac:dyDescent="0.2">
      <c r="A213" s="264" t="s">
        <v>574</v>
      </c>
      <c r="B213" s="176" t="s">
        <v>575</v>
      </c>
      <c r="C213" s="186" t="s">
        <v>576</v>
      </c>
      <c r="D213" s="178" t="s">
        <v>233</v>
      </c>
      <c r="E213" s="261"/>
      <c r="F213" s="261"/>
      <c r="G213" s="261"/>
      <c r="H213" s="261"/>
      <c r="I213" s="33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40"/>
      <c r="U213" s="41"/>
      <c r="V213" s="42"/>
      <c r="W213" s="42"/>
      <c r="X213" s="43"/>
      <c r="Y213" s="175">
        <v>211</v>
      </c>
      <c r="Z213" s="271">
        <f t="shared" si="19"/>
        <v>217.07679999999999</v>
      </c>
    </row>
    <row r="214" spans="1:26" ht="27" customHeight="1" x14ac:dyDescent="0.2">
      <c r="A214" s="264" t="s">
        <v>574</v>
      </c>
      <c r="B214" s="176" t="s">
        <v>577</v>
      </c>
      <c r="C214" s="182" t="s">
        <v>578</v>
      </c>
      <c r="D214" s="178" t="s">
        <v>233</v>
      </c>
      <c r="E214" s="259"/>
      <c r="F214" s="259"/>
      <c r="G214" s="259"/>
      <c r="H214" s="259"/>
      <c r="I214" s="33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40"/>
      <c r="U214" s="41"/>
      <c r="V214" s="42"/>
      <c r="W214" s="42"/>
      <c r="X214" s="43"/>
      <c r="Y214" s="175">
        <v>208</v>
      </c>
      <c r="Z214" s="271">
        <f t="shared" si="19"/>
        <v>213.99040000000002</v>
      </c>
    </row>
    <row r="215" spans="1:26" ht="27.75" customHeight="1" x14ac:dyDescent="0.2">
      <c r="A215" s="264" t="s">
        <v>574</v>
      </c>
      <c r="B215" s="176" t="s">
        <v>579</v>
      </c>
      <c r="C215" s="182" t="s">
        <v>580</v>
      </c>
      <c r="D215" s="178" t="s">
        <v>233</v>
      </c>
      <c r="E215" s="259"/>
      <c r="F215" s="259"/>
      <c r="G215" s="259"/>
      <c r="H215" s="259"/>
      <c r="I215" s="33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40"/>
      <c r="U215" s="41"/>
      <c r="V215" s="42"/>
      <c r="W215" s="42"/>
      <c r="X215" s="43"/>
      <c r="Y215" s="175">
        <v>211</v>
      </c>
      <c r="Z215" s="271">
        <f t="shared" si="19"/>
        <v>217.07679999999999</v>
      </c>
    </row>
    <row r="216" spans="1:26" ht="30" customHeight="1" x14ac:dyDescent="0.2">
      <c r="A216" s="264" t="s">
        <v>546</v>
      </c>
      <c r="B216" s="176" t="s">
        <v>581</v>
      </c>
      <c r="C216" s="182" t="s">
        <v>582</v>
      </c>
      <c r="D216" s="178" t="s">
        <v>233</v>
      </c>
      <c r="E216" s="259"/>
      <c r="F216" s="259"/>
      <c r="G216" s="259"/>
      <c r="H216" s="259"/>
      <c r="I216" s="33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40"/>
      <c r="U216" s="41"/>
      <c r="V216" s="42"/>
      <c r="W216" s="42"/>
      <c r="X216" s="43"/>
      <c r="Y216" s="175">
        <v>211</v>
      </c>
      <c r="Z216" s="271">
        <f t="shared" si="19"/>
        <v>217.07679999999999</v>
      </c>
    </row>
    <row r="217" spans="1:26" ht="27" customHeight="1" x14ac:dyDescent="0.2">
      <c r="A217" s="264" t="s">
        <v>583</v>
      </c>
      <c r="B217" s="176" t="s">
        <v>584</v>
      </c>
      <c r="C217" s="187" t="s">
        <v>585</v>
      </c>
      <c r="D217" s="178" t="s">
        <v>233</v>
      </c>
      <c r="E217" s="259"/>
      <c r="F217" s="259"/>
      <c r="G217" s="259"/>
      <c r="H217" s="259"/>
      <c r="I217" s="33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40"/>
      <c r="U217" s="41"/>
      <c r="V217" s="42"/>
      <c r="W217" s="42"/>
      <c r="X217" s="43"/>
      <c r="Y217" s="175">
        <v>170</v>
      </c>
      <c r="Z217" s="271">
        <f t="shared" si="19"/>
        <v>174.89599999999999</v>
      </c>
    </row>
    <row r="218" spans="1:26" ht="27.75" customHeight="1" x14ac:dyDescent="0.2">
      <c r="A218" s="264" t="s">
        <v>586</v>
      </c>
      <c r="B218" s="176" t="s">
        <v>587</v>
      </c>
      <c r="C218" s="187" t="s">
        <v>588</v>
      </c>
      <c r="D218" s="178" t="s">
        <v>233</v>
      </c>
      <c r="E218" s="259"/>
      <c r="F218" s="259"/>
      <c r="G218" s="259"/>
      <c r="H218" s="259"/>
      <c r="I218" s="33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40"/>
      <c r="U218" s="41"/>
      <c r="V218" s="42"/>
      <c r="W218" s="42"/>
      <c r="X218" s="43"/>
      <c r="Y218" s="175">
        <v>192</v>
      </c>
      <c r="Z218" s="271">
        <f t="shared" si="19"/>
        <v>197.52959999999999</v>
      </c>
    </row>
    <row r="219" spans="1:26" ht="28.5" customHeight="1" x14ac:dyDescent="0.2">
      <c r="A219" s="264" t="s">
        <v>589</v>
      </c>
      <c r="B219" s="176" t="s">
        <v>590</v>
      </c>
      <c r="C219" s="187" t="s">
        <v>591</v>
      </c>
      <c r="D219" s="178" t="s">
        <v>233</v>
      </c>
      <c r="E219" s="259"/>
      <c r="F219" s="259"/>
      <c r="G219" s="259"/>
      <c r="H219" s="259"/>
      <c r="I219" s="33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40"/>
      <c r="U219" s="41"/>
      <c r="V219" s="42"/>
      <c r="W219" s="42"/>
      <c r="X219" s="43"/>
      <c r="Y219" s="175">
        <v>420</v>
      </c>
      <c r="Z219" s="271">
        <f t="shared" si="19"/>
        <v>432.096</v>
      </c>
    </row>
    <row r="220" spans="1:26" ht="28.5" customHeight="1" x14ac:dyDescent="0.2">
      <c r="A220" s="264" t="s">
        <v>589</v>
      </c>
      <c r="B220" s="176" t="s">
        <v>592</v>
      </c>
      <c r="C220" s="187" t="s">
        <v>593</v>
      </c>
      <c r="D220" s="178" t="s">
        <v>233</v>
      </c>
      <c r="E220" s="259"/>
      <c r="F220" s="259"/>
      <c r="G220" s="259"/>
      <c r="H220" s="259"/>
      <c r="I220" s="33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40"/>
      <c r="U220" s="41"/>
      <c r="V220" s="42"/>
      <c r="W220" s="42"/>
      <c r="X220" s="43"/>
      <c r="Y220" s="175">
        <v>203</v>
      </c>
      <c r="Z220" s="271">
        <f t="shared" si="19"/>
        <v>208.84639999999999</v>
      </c>
    </row>
    <row r="221" spans="1:26" ht="41.25" customHeight="1" x14ac:dyDescent="0.2">
      <c r="A221" s="264" t="s">
        <v>594</v>
      </c>
      <c r="B221" s="176" t="s">
        <v>595</v>
      </c>
      <c r="C221" s="187" t="s">
        <v>596</v>
      </c>
      <c r="D221" s="178" t="s">
        <v>233</v>
      </c>
      <c r="E221" s="259"/>
      <c r="F221" s="259"/>
      <c r="G221" s="259"/>
      <c r="H221" s="259"/>
      <c r="I221" s="33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40"/>
      <c r="U221" s="41"/>
      <c r="V221" s="42"/>
      <c r="W221" s="42"/>
      <c r="X221" s="43"/>
      <c r="Y221" s="175">
        <v>603</v>
      </c>
      <c r="Z221" s="271">
        <f t="shared" si="19"/>
        <v>620.3664</v>
      </c>
    </row>
    <row r="222" spans="1:26" ht="28.5" customHeight="1" x14ac:dyDescent="0.2">
      <c r="A222" s="264" t="s">
        <v>594</v>
      </c>
      <c r="B222" s="176" t="s">
        <v>597</v>
      </c>
      <c r="C222" s="187" t="s">
        <v>598</v>
      </c>
      <c r="D222" s="178" t="s">
        <v>233</v>
      </c>
      <c r="E222" s="259"/>
      <c r="F222" s="259"/>
      <c r="G222" s="259"/>
      <c r="H222" s="259"/>
      <c r="I222" s="33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40"/>
      <c r="U222" s="41"/>
      <c r="V222" s="42"/>
      <c r="W222" s="42"/>
      <c r="X222" s="43"/>
      <c r="Y222" s="175">
        <v>455</v>
      </c>
      <c r="Z222" s="271">
        <f t="shared" si="19"/>
        <v>468.10400000000004</v>
      </c>
    </row>
    <row r="223" spans="1:26" ht="28.5" customHeight="1" x14ac:dyDescent="0.2">
      <c r="A223" s="264" t="s">
        <v>549</v>
      </c>
      <c r="B223" s="176" t="s">
        <v>599</v>
      </c>
      <c r="C223" s="187" t="s">
        <v>1125</v>
      </c>
      <c r="D223" s="178" t="s">
        <v>233</v>
      </c>
      <c r="E223" s="259"/>
      <c r="F223" s="259"/>
      <c r="G223" s="259"/>
      <c r="H223" s="259"/>
      <c r="I223" s="33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40"/>
      <c r="U223" s="41"/>
      <c r="V223" s="42"/>
      <c r="W223" s="42"/>
      <c r="X223" s="43"/>
      <c r="Y223" s="175">
        <v>411</v>
      </c>
      <c r="Z223" s="271">
        <f t="shared" si="19"/>
        <v>422.83679999999998</v>
      </c>
    </row>
    <row r="224" spans="1:26" ht="21.75" customHeight="1" x14ac:dyDescent="0.2">
      <c r="A224" s="264" t="s">
        <v>600</v>
      </c>
      <c r="B224" s="176" t="s">
        <v>601</v>
      </c>
      <c r="C224" s="187" t="s">
        <v>602</v>
      </c>
      <c r="D224" s="178" t="s">
        <v>233</v>
      </c>
      <c r="E224" s="259"/>
      <c r="F224" s="259"/>
      <c r="G224" s="259"/>
      <c r="H224" s="259"/>
      <c r="I224" s="33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40"/>
      <c r="U224" s="41"/>
      <c r="V224" s="42"/>
      <c r="W224" s="42"/>
      <c r="X224" s="43"/>
      <c r="Y224" s="175">
        <v>196</v>
      </c>
      <c r="Z224" s="271">
        <f t="shared" si="19"/>
        <v>201.6448</v>
      </c>
    </row>
    <row r="225" spans="1:26" ht="21.75" customHeight="1" x14ac:dyDescent="0.2">
      <c r="A225" s="264" t="s">
        <v>603</v>
      </c>
      <c r="B225" s="176" t="s">
        <v>604</v>
      </c>
      <c r="C225" s="187" t="s">
        <v>605</v>
      </c>
      <c r="D225" s="178" t="s">
        <v>233</v>
      </c>
      <c r="E225" s="259"/>
      <c r="F225" s="259"/>
      <c r="G225" s="259"/>
      <c r="H225" s="259"/>
      <c r="I225" s="33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40"/>
      <c r="U225" s="41"/>
      <c r="V225" s="42"/>
      <c r="W225" s="42"/>
      <c r="X225" s="43"/>
      <c r="Y225" s="175">
        <v>188</v>
      </c>
      <c r="Z225" s="271">
        <f t="shared" si="19"/>
        <v>193.4144</v>
      </c>
    </row>
    <row r="226" spans="1:26" ht="22.5" customHeight="1" x14ac:dyDescent="0.2">
      <c r="A226" s="264" t="s">
        <v>606</v>
      </c>
      <c r="B226" s="176" t="s">
        <v>607</v>
      </c>
      <c r="C226" s="187" t="s">
        <v>608</v>
      </c>
      <c r="D226" s="178" t="s">
        <v>233</v>
      </c>
      <c r="E226" s="259"/>
      <c r="F226" s="259"/>
      <c r="G226" s="259"/>
      <c r="H226" s="259"/>
      <c r="I226" s="33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40"/>
      <c r="U226" s="41"/>
      <c r="V226" s="42"/>
      <c r="W226" s="42"/>
      <c r="X226" s="43"/>
      <c r="Y226" s="175">
        <v>191</v>
      </c>
      <c r="Z226" s="271">
        <f t="shared" si="19"/>
        <v>196.50079999999997</v>
      </c>
    </row>
    <row r="227" spans="1:26" ht="28.5" customHeight="1" x14ac:dyDescent="0.2">
      <c r="A227" s="264" t="s">
        <v>594</v>
      </c>
      <c r="B227" s="176" t="s">
        <v>609</v>
      </c>
      <c r="C227" s="187" t="s">
        <v>610</v>
      </c>
      <c r="D227" s="178" t="s">
        <v>233</v>
      </c>
      <c r="E227" s="259"/>
      <c r="F227" s="259"/>
      <c r="G227" s="259"/>
      <c r="H227" s="259"/>
      <c r="I227" s="33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40"/>
      <c r="U227" s="41"/>
      <c r="V227" s="42"/>
      <c r="W227" s="42"/>
      <c r="X227" s="43"/>
      <c r="Y227" s="175">
        <v>202</v>
      </c>
      <c r="Z227" s="271">
        <f t="shared" si="19"/>
        <v>207.81759999999997</v>
      </c>
    </row>
    <row r="228" spans="1:26" ht="25.5" customHeight="1" x14ac:dyDescent="0.2">
      <c r="A228" s="264" t="s">
        <v>611</v>
      </c>
      <c r="B228" s="176" t="s">
        <v>612</v>
      </c>
      <c r="C228" s="187" t="s">
        <v>613</v>
      </c>
      <c r="D228" s="178" t="s">
        <v>233</v>
      </c>
      <c r="E228" s="259"/>
      <c r="F228" s="259"/>
      <c r="G228" s="259"/>
      <c r="H228" s="259"/>
      <c r="I228" s="33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40"/>
      <c r="U228" s="41"/>
      <c r="V228" s="42"/>
      <c r="W228" s="42"/>
      <c r="X228" s="43"/>
      <c r="Y228" s="175">
        <v>239</v>
      </c>
      <c r="Z228" s="271">
        <f t="shared" si="19"/>
        <v>245.88319999999999</v>
      </c>
    </row>
    <row r="229" spans="1:26" ht="24" customHeight="1" x14ac:dyDescent="0.2">
      <c r="A229" s="264" t="s">
        <v>614</v>
      </c>
      <c r="B229" s="176" t="s">
        <v>615</v>
      </c>
      <c r="C229" s="187" t="s">
        <v>616</v>
      </c>
      <c r="D229" s="178" t="s">
        <v>233</v>
      </c>
      <c r="E229" s="259"/>
      <c r="F229" s="259"/>
      <c r="G229" s="259"/>
      <c r="H229" s="259"/>
      <c r="I229" s="33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40"/>
      <c r="U229" s="41"/>
      <c r="V229" s="42"/>
      <c r="W229" s="42"/>
      <c r="X229" s="43"/>
      <c r="Y229" s="175">
        <v>169</v>
      </c>
      <c r="Z229" s="271">
        <f t="shared" si="19"/>
        <v>173.86719999999997</v>
      </c>
    </row>
    <row r="230" spans="1:26" ht="22.5" customHeight="1" x14ac:dyDescent="0.2">
      <c r="A230" s="264"/>
      <c r="B230" s="176" t="s">
        <v>617</v>
      </c>
      <c r="C230" s="187" t="s">
        <v>618</v>
      </c>
      <c r="D230" s="178" t="s">
        <v>233</v>
      </c>
      <c r="E230" s="259"/>
      <c r="F230" s="259"/>
      <c r="G230" s="259"/>
      <c r="H230" s="259"/>
      <c r="I230" s="33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40"/>
      <c r="U230" s="41"/>
      <c r="V230" s="42"/>
      <c r="W230" s="42"/>
      <c r="X230" s="43"/>
      <c r="Y230" s="175">
        <v>166</v>
      </c>
      <c r="Z230" s="271">
        <f t="shared" si="19"/>
        <v>170.78079999999997</v>
      </c>
    </row>
    <row r="231" spans="1:26" ht="21.75" customHeight="1" x14ac:dyDescent="0.2">
      <c r="A231" s="264"/>
      <c r="B231" s="176" t="s">
        <v>619</v>
      </c>
      <c r="C231" s="187" t="s">
        <v>620</v>
      </c>
      <c r="D231" s="178" t="s">
        <v>233</v>
      </c>
      <c r="E231" s="259"/>
      <c r="F231" s="259"/>
      <c r="G231" s="259"/>
      <c r="H231" s="259"/>
      <c r="I231" s="33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40"/>
      <c r="U231" s="41"/>
      <c r="V231" s="42"/>
      <c r="W231" s="42"/>
      <c r="X231" s="43"/>
      <c r="Y231" s="175">
        <v>163</v>
      </c>
      <c r="Z231" s="271">
        <f t="shared" si="19"/>
        <v>167.69439999999997</v>
      </c>
    </row>
    <row r="232" spans="1:26" ht="24" customHeight="1" x14ac:dyDescent="0.2">
      <c r="A232" s="264" t="s">
        <v>621</v>
      </c>
      <c r="B232" s="176" t="s">
        <v>622</v>
      </c>
      <c r="C232" s="187" t="s">
        <v>623</v>
      </c>
      <c r="D232" s="178" t="s">
        <v>233</v>
      </c>
      <c r="E232" s="259"/>
      <c r="F232" s="259"/>
      <c r="G232" s="259"/>
      <c r="H232" s="259"/>
      <c r="I232" s="33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40"/>
      <c r="U232" s="41"/>
      <c r="V232" s="42"/>
      <c r="W232" s="42"/>
      <c r="X232" s="43"/>
      <c r="Y232" s="175">
        <v>153</v>
      </c>
      <c r="Z232" s="271">
        <f t="shared" si="19"/>
        <v>157.40639999999999</v>
      </c>
    </row>
    <row r="233" spans="1:26" ht="28.5" customHeight="1" x14ac:dyDescent="0.2">
      <c r="A233" s="264" t="s">
        <v>624</v>
      </c>
      <c r="B233" s="176" t="s">
        <v>625</v>
      </c>
      <c r="C233" s="187" t="s">
        <v>626</v>
      </c>
      <c r="D233" s="178" t="s">
        <v>233</v>
      </c>
      <c r="E233" s="259"/>
      <c r="F233" s="259"/>
      <c r="G233" s="259"/>
      <c r="H233" s="259"/>
      <c r="I233" s="33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40"/>
      <c r="U233" s="41"/>
      <c r="V233" s="42"/>
      <c r="W233" s="42"/>
      <c r="X233" s="43"/>
      <c r="Y233" s="175">
        <v>197</v>
      </c>
      <c r="Z233" s="271">
        <f t="shared" si="19"/>
        <v>202.67359999999999</v>
      </c>
    </row>
    <row r="234" spans="1:26" ht="24.75" customHeight="1" x14ac:dyDescent="0.2">
      <c r="A234" s="264" t="s">
        <v>627</v>
      </c>
      <c r="B234" s="176" t="s">
        <v>628</v>
      </c>
      <c r="C234" s="187" t="s">
        <v>629</v>
      </c>
      <c r="D234" s="178" t="s">
        <v>233</v>
      </c>
      <c r="E234" s="259"/>
      <c r="F234" s="259"/>
      <c r="G234" s="259"/>
      <c r="H234" s="259"/>
      <c r="I234" s="33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40"/>
      <c r="U234" s="41"/>
      <c r="V234" s="42"/>
      <c r="W234" s="42"/>
      <c r="X234" s="43"/>
      <c r="Y234" s="175">
        <v>189</v>
      </c>
      <c r="Z234" s="271">
        <f t="shared" si="19"/>
        <v>194.44319999999999</v>
      </c>
    </row>
    <row r="235" spans="1:26" ht="25.5" customHeight="1" x14ac:dyDescent="0.2">
      <c r="A235" s="264" t="s">
        <v>630</v>
      </c>
      <c r="B235" s="176" t="s">
        <v>631</v>
      </c>
      <c r="C235" s="187" t="s">
        <v>632</v>
      </c>
      <c r="D235" s="178" t="s">
        <v>233</v>
      </c>
      <c r="E235" s="259"/>
      <c r="F235" s="259"/>
      <c r="G235" s="259"/>
      <c r="H235" s="259"/>
      <c r="I235" s="33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40"/>
      <c r="U235" s="41"/>
      <c r="V235" s="42"/>
      <c r="W235" s="42"/>
      <c r="X235" s="43"/>
      <c r="Y235" s="175">
        <v>207</v>
      </c>
      <c r="Z235" s="271">
        <f t="shared" si="19"/>
        <v>212.9616</v>
      </c>
    </row>
    <row r="236" spans="1:26" ht="31.5" customHeight="1" x14ac:dyDescent="0.2">
      <c r="A236" s="264" t="s">
        <v>594</v>
      </c>
      <c r="B236" s="176" t="s">
        <v>633</v>
      </c>
      <c r="C236" s="187" t="s">
        <v>634</v>
      </c>
      <c r="D236" s="178" t="s">
        <v>233</v>
      </c>
      <c r="E236" s="259"/>
      <c r="F236" s="259"/>
      <c r="G236" s="259"/>
      <c r="H236" s="259"/>
      <c r="I236" s="33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40"/>
      <c r="U236" s="41"/>
      <c r="V236" s="42"/>
      <c r="W236" s="42"/>
      <c r="X236" s="43"/>
      <c r="Y236" s="175">
        <v>575</v>
      </c>
      <c r="Z236" s="271">
        <f t="shared" si="19"/>
        <v>591.55999999999995</v>
      </c>
    </row>
    <row r="237" spans="1:26" ht="26.25" customHeight="1" x14ac:dyDescent="0.2">
      <c r="A237" s="264" t="s">
        <v>635</v>
      </c>
      <c r="B237" s="188" t="s">
        <v>636</v>
      </c>
      <c r="C237" s="189" t="s">
        <v>637</v>
      </c>
      <c r="D237" s="190" t="s">
        <v>233</v>
      </c>
      <c r="E237" s="262"/>
      <c r="F237" s="262"/>
      <c r="G237" s="262"/>
      <c r="H237" s="262"/>
      <c r="I237" s="191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3"/>
      <c r="U237" s="194"/>
      <c r="V237" s="195"/>
      <c r="W237" s="195"/>
      <c r="X237" s="196"/>
      <c r="Y237" s="197">
        <v>137</v>
      </c>
      <c r="Z237" s="271">
        <f t="shared" si="19"/>
        <v>140.94559999999998</v>
      </c>
    </row>
    <row r="238" spans="1:26" ht="26.25" customHeight="1" x14ac:dyDescent="0.2">
      <c r="A238" s="264" t="s">
        <v>635</v>
      </c>
      <c r="B238" s="188" t="s">
        <v>638</v>
      </c>
      <c r="C238" s="189" t="s">
        <v>639</v>
      </c>
      <c r="D238" s="190" t="s">
        <v>233</v>
      </c>
      <c r="E238" s="262"/>
      <c r="F238" s="262"/>
      <c r="G238" s="262"/>
      <c r="H238" s="262"/>
      <c r="I238" s="191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3"/>
      <c r="U238" s="194"/>
      <c r="V238" s="195"/>
      <c r="W238" s="195"/>
      <c r="X238" s="196"/>
      <c r="Y238" s="197">
        <v>148</v>
      </c>
      <c r="Z238" s="271">
        <f t="shared" si="19"/>
        <v>152.26239999999999</v>
      </c>
    </row>
    <row r="239" spans="1:26" ht="26.25" customHeight="1" x14ac:dyDescent="0.2">
      <c r="A239" s="264" t="s">
        <v>640</v>
      </c>
      <c r="B239" s="188" t="s">
        <v>641</v>
      </c>
      <c r="C239" s="189" t="s">
        <v>642</v>
      </c>
      <c r="D239" s="190" t="s">
        <v>233</v>
      </c>
      <c r="E239" s="262"/>
      <c r="F239" s="262"/>
      <c r="G239" s="262"/>
      <c r="H239" s="262"/>
      <c r="I239" s="191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3"/>
      <c r="U239" s="194"/>
      <c r="V239" s="195"/>
      <c r="W239" s="195"/>
      <c r="X239" s="196"/>
      <c r="Y239" s="197">
        <v>125</v>
      </c>
      <c r="Z239" s="271">
        <f t="shared" si="19"/>
        <v>128.6</v>
      </c>
    </row>
    <row r="240" spans="1:26" ht="25.5" customHeight="1" x14ac:dyDescent="0.2">
      <c r="A240" s="264" t="s">
        <v>643</v>
      </c>
      <c r="B240" s="188" t="s">
        <v>644</v>
      </c>
      <c r="C240" s="189" t="s">
        <v>645</v>
      </c>
      <c r="D240" s="190" t="s">
        <v>408</v>
      </c>
      <c r="E240" s="262"/>
      <c r="F240" s="262"/>
      <c r="G240" s="262"/>
      <c r="H240" s="262"/>
      <c r="I240" s="191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3"/>
      <c r="U240" s="194"/>
      <c r="V240" s="195"/>
      <c r="W240" s="195"/>
      <c r="X240" s="196"/>
      <c r="Y240" s="197">
        <v>119</v>
      </c>
      <c r="Z240" s="271">
        <f t="shared" si="19"/>
        <v>122.4272</v>
      </c>
    </row>
    <row r="241" spans="1:26" ht="26.25" customHeight="1" x14ac:dyDescent="0.2">
      <c r="A241" s="264" t="s">
        <v>646</v>
      </c>
      <c r="B241" s="188" t="s">
        <v>647</v>
      </c>
      <c r="C241" s="189" t="s">
        <v>648</v>
      </c>
      <c r="D241" s="190" t="s">
        <v>408</v>
      </c>
      <c r="E241" s="262"/>
      <c r="F241" s="262"/>
      <c r="G241" s="262"/>
      <c r="H241" s="262"/>
      <c r="I241" s="191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3"/>
      <c r="U241" s="194"/>
      <c r="V241" s="195"/>
      <c r="W241" s="195"/>
      <c r="X241" s="196"/>
      <c r="Y241" s="197">
        <v>201</v>
      </c>
      <c r="Z241" s="271">
        <f t="shared" si="19"/>
        <v>206.78879999999998</v>
      </c>
    </row>
    <row r="242" spans="1:26" ht="24.75" customHeight="1" x14ac:dyDescent="0.2">
      <c r="A242" s="264"/>
      <c r="B242" s="118" t="s">
        <v>649</v>
      </c>
      <c r="C242" s="198" t="s">
        <v>650</v>
      </c>
      <c r="D242" s="49"/>
      <c r="E242" s="32"/>
      <c r="F242" s="33"/>
      <c r="G242" s="33"/>
      <c r="H242" s="34"/>
      <c r="I242" s="33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199"/>
      <c r="U242" s="41"/>
      <c r="V242" s="42"/>
      <c r="W242" s="42"/>
      <c r="X242" s="43"/>
      <c r="Y242" s="44"/>
      <c r="Z242" s="271"/>
    </row>
    <row r="243" spans="1:26" ht="24.75" customHeight="1" x14ac:dyDescent="0.2">
      <c r="A243" s="264" t="s">
        <v>651</v>
      </c>
      <c r="B243" s="29" t="s">
        <v>652</v>
      </c>
      <c r="C243" s="30" t="s">
        <v>653</v>
      </c>
      <c r="D243" s="49" t="s">
        <v>654</v>
      </c>
      <c r="E243" s="32"/>
      <c r="F243" s="33"/>
      <c r="G243" s="33"/>
      <c r="H243" s="34"/>
      <c r="I243" s="33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115">
        <v>55</v>
      </c>
      <c r="U243" s="41">
        <f>T243*112.34%</f>
        <v>61.786999999999999</v>
      </c>
      <c r="V243" s="42"/>
      <c r="W243" s="42"/>
      <c r="X243" s="43">
        <v>62</v>
      </c>
      <c r="Y243" s="44">
        <v>118</v>
      </c>
      <c r="Z243" s="271">
        <f t="shared" ref="Z243:Z274" si="20">Y243*$Z$11/100</f>
        <v>121.3984</v>
      </c>
    </row>
    <row r="244" spans="1:26" ht="24.75" customHeight="1" x14ac:dyDescent="0.2">
      <c r="A244" s="264" t="s">
        <v>655</v>
      </c>
      <c r="B244" s="29" t="s">
        <v>656</v>
      </c>
      <c r="C244" s="30" t="s">
        <v>657</v>
      </c>
      <c r="D244" s="49" t="s">
        <v>654</v>
      </c>
      <c r="E244" s="32"/>
      <c r="F244" s="33"/>
      <c r="G244" s="33"/>
      <c r="H244" s="34"/>
      <c r="I244" s="33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115"/>
      <c r="U244" s="41"/>
      <c r="V244" s="42"/>
      <c r="W244" s="42"/>
      <c r="X244" s="43">
        <v>52</v>
      </c>
      <c r="Y244" s="44">
        <v>106</v>
      </c>
      <c r="Z244" s="271">
        <f t="shared" si="20"/>
        <v>109.05279999999999</v>
      </c>
    </row>
    <row r="245" spans="1:26" ht="20.100000000000001" customHeight="1" x14ac:dyDescent="0.2">
      <c r="A245" s="264" t="s">
        <v>658</v>
      </c>
      <c r="B245" s="29" t="s">
        <v>659</v>
      </c>
      <c r="C245" s="30" t="s">
        <v>660</v>
      </c>
      <c r="D245" s="49" t="s">
        <v>654</v>
      </c>
      <c r="E245" s="32">
        <v>121</v>
      </c>
      <c r="F245" s="33">
        <f>E245*1.26</f>
        <v>152.46</v>
      </c>
      <c r="G245" s="33">
        <v>153</v>
      </c>
      <c r="H245" s="34"/>
      <c r="I245" s="33">
        <v>153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40">
        <v>205</v>
      </c>
      <c r="U245" s="41">
        <f>T245*112.34%</f>
        <v>230.297</v>
      </c>
      <c r="V245" s="42"/>
      <c r="W245" s="42"/>
      <c r="X245" s="43">
        <v>230</v>
      </c>
      <c r="Y245" s="44">
        <v>366</v>
      </c>
      <c r="Z245" s="271">
        <f t="shared" si="20"/>
        <v>376.54079999999999</v>
      </c>
    </row>
    <row r="246" spans="1:26" ht="20.100000000000001" customHeight="1" x14ac:dyDescent="0.2">
      <c r="A246" s="264" t="s">
        <v>661</v>
      </c>
      <c r="B246" s="29" t="s">
        <v>662</v>
      </c>
      <c r="C246" s="60" t="s">
        <v>663</v>
      </c>
      <c r="D246" s="49" t="s">
        <v>654</v>
      </c>
      <c r="E246" s="32">
        <v>102</v>
      </c>
      <c r="F246" s="33">
        <f>E246*1.26</f>
        <v>128.52000000000001</v>
      </c>
      <c r="G246" s="33">
        <v>129</v>
      </c>
      <c r="H246" s="34"/>
      <c r="I246" s="33">
        <v>129</v>
      </c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40">
        <v>173</v>
      </c>
      <c r="U246" s="41">
        <f>T246*112.34%</f>
        <v>194.34819999999999</v>
      </c>
      <c r="V246" s="42"/>
      <c r="W246" s="42"/>
      <c r="X246" s="43">
        <v>194</v>
      </c>
      <c r="Y246" s="44">
        <v>218</v>
      </c>
      <c r="Z246" s="271">
        <f t="shared" si="20"/>
        <v>224.2784</v>
      </c>
    </row>
    <row r="247" spans="1:26" ht="20.100000000000001" customHeight="1" x14ac:dyDescent="0.2">
      <c r="A247" s="264" t="s">
        <v>664</v>
      </c>
      <c r="B247" s="29" t="s">
        <v>665</v>
      </c>
      <c r="C247" s="60" t="s">
        <v>666</v>
      </c>
      <c r="D247" s="49" t="s">
        <v>667</v>
      </c>
      <c r="E247" s="32"/>
      <c r="F247" s="33"/>
      <c r="G247" s="33"/>
      <c r="H247" s="34"/>
      <c r="I247" s="33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40"/>
      <c r="U247" s="41"/>
      <c r="V247" s="42"/>
      <c r="W247" s="42"/>
      <c r="X247" s="43">
        <v>214</v>
      </c>
      <c r="Y247" s="44">
        <v>360</v>
      </c>
      <c r="Z247" s="271">
        <f t="shared" si="20"/>
        <v>370.36799999999994</v>
      </c>
    </row>
    <row r="248" spans="1:26" ht="20.100000000000001" customHeight="1" x14ac:dyDescent="0.2">
      <c r="A248" s="264" t="s">
        <v>668</v>
      </c>
      <c r="B248" s="29" t="s">
        <v>669</v>
      </c>
      <c r="C248" s="30" t="s">
        <v>670</v>
      </c>
      <c r="D248" s="49" t="s">
        <v>654</v>
      </c>
      <c r="E248" s="32">
        <v>102</v>
      </c>
      <c r="F248" s="33">
        <f>E248*1.26</f>
        <v>128.52000000000001</v>
      </c>
      <c r="G248" s="33">
        <v>129</v>
      </c>
      <c r="H248" s="34"/>
      <c r="I248" s="33">
        <v>129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40">
        <v>173</v>
      </c>
      <c r="U248" s="41">
        <f>T248*112.34%</f>
        <v>194.34819999999999</v>
      </c>
      <c r="V248" s="42"/>
      <c r="W248" s="42"/>
      <c r="X248" s="43">
        <v>194</v>
      </c>
      <c r="Y248" s="44">
        <v>248</v>
      </c>
      <c r="Z248" s="271">
        <f t="shared" si="20"/>
        <v>255.14239999999998</v>
      </c>
    </row>
    <row r="249" spans="1:26" ht="20.100000000000001" customHeight="1" x14ac:dyDescent="0.2">
      <c r="A249" s="264" t="s">
        <v>671</v>
      </c>
      <c r="B249" s="29" t="s">
        <v>672</v>
      </c>
      <c r="C249" s="30" t="s">
        <v>673</v>
      </c>
      <c r="D249" s="49" t="s">
        <v>654</v>
      </c>
      <c r="E249" s="32"/>
      <c r="F249" s="33"/>
      <c r="G249" s="33"/>
      <c r="H249" s="34"/>
      <c r="I249" s="33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40"/>
      <c r="U249" s="41"/>
      <c r="V249" s="42"/>
      <c r="W249" s="42"/>
      <c r="X249" s="43">
        <v>235</v>
      </c>
      <c r="Y249" s="44">
        <v>331</v>
      </c>
      <c r="Z249" s="271">
        <f t="shared" si="20"/>
        <v>340.53280000000001</v>
      </c>
    </row>
    <row r="250" spans="1:26" ht="20.100000000000001" customHeight="1" x14ac:dyDescent="0.2">
      <c r="A250" s="264" t="s">
        <v>674</v>
      </c>
      <c r="B250" s="29" t="s">
        <v>675</v>
      </c>
      <c r="C250" s="30" t="s">
        <v>676</v>
      </c>
      <c r="D250" s="49" t="s">
        <v>667</v>
      </c>
      <c r="E250" s="32"/>
      <c r="F250" s="33"/>
      <c r="G250" s="33"/>
      <c r="H250" s="34"/>
      <c r="I250" s="33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40"/>
      <c r="U250" s="41"/>
      <c r="V250" s="42"/>
      <c r="W250" s="42"/>
      <c r="X250" s="43">
        <v>299</v>
      </c>
      <c r="Y250" s="44">
        <v>352</v>
      </c>
      <c r="Z250" s="271">
        <f t="shared" si="20"/>
        <v>362.13759999999996</v>
      </c>
    </row>
    <row r="251" spans="1:26" ht="20.100000000000001" customHeight="1" x14ac:dyDescent="0.2">
      <c r="A251" s="264" t="s">
        <v>677</v>
      </c>
      <c r="B251" s="29" t="s">
        <v>678</v>
      </c>
      <c r="C251" s="30" t="s">
        <v>679</v>
      </c>
      <c r="D251" s="49" t="s">
        <v>654</v>
      </c>
      <c r="E251" s="32">
        <v>110</v>
      </c>
      <c r="F251" s="33">
        <f t="shared" ref="F251:F265" si="21">E251*1.26</f>
        <v>138.6</v>
      </c>
      <c r="G251" s="33">
        <v>139</v>
      </c>
      <c r="H251" s="34"/>
      <c r="I251" s="33">
        <v>139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40">
        <v>186</v>
      </c>
      <c r="U251" s="41">
        <f t="shared" ref="U251:U268" si="22">T251*112.34%</f>
        <v>208.95239999999998</v>
      </c>
      <c r="V251" s="42"/>
      <c r="W251" s="42"/>
      <c r="X251" s="43">
        <v>209</v>
      </c>
      <c r="Y251" s="44">
        <v>346</v>
      </c>
      <c r="Z251" s="271">
        <f t="shared" si="20"/>
        <v>355.96479999999997</v>
      </c>
    </row>
    <row r="252" spans="1:26" ht="20.100000000000001" customHeight="1" x14ac:dyDescent="0.2">
      <c r="A252" s="264" t="s">
        <v>677</v>
      </c>
      <c r="B252" s="29" t="s">
        <v>680</v>
      </c>
      <c r="C252" s="30" t="s">
        <v>681</v>
      </c>
      <c r="D252" s="49" t="s">
        <v>667</v>
      </c>
      <c r="E252" s="32">
        <v>163</v>
      </c>
      <c r="F252" s="33">
        <f t="shared" si="21"/>
        <v>205.38</v>
      </c>
      <c r="G252" s="33">
        <v>205</v>
      </c>
      <c r="H252" s="34"/>
      <c r="I252" s="33">
        <v>205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40">
        <v>274</v>
      </c>
      <c r="U252" s="41">
        <f t="shared" si="22"/>
        <v>307.8116</v>
      </c>
      <c r="V252" s="42"/>
      <c r="W252" s="42"/>
      <c r="X252" s="43">
        <v>308</v>
      </c>
      <c r="Y252" s="44">
        <v>477</v>
      </c>
      <c r="Z252" s="271">
        <f t="shared" si="20"/>
        <v>490.73759999999993</v>
      </c>
    </row>
    <row r="253" spans="1:26" ht="20.100000000000001" customHeight="1" x14ac:dyDescent="0.2">
      <c r="A253" s="264" t="s">
        <v>682</v>
      </c>
      <c r="B253" s="29" t="s">
        <v>683</v>
      </c>
      <c r="C253" s="30" t="s">
        <v>684</v>
      </c>
      <c r="D253" s="49" t="s">
        <v>667</v>
      </c>
      <c r="E253" s="32">
        <v>415</v>
      </c>
      <c r="F253" s="33">
        <f t="shared" si="21"/>
        <v>522.9</v>
      </c>
      <c r="G253" s="33">
        <v>523</v>
      </c>
      <c r="H253" s="34"/>
      <c r="I253" s="33">
        <v>523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40">
        <v>700</v>
      </c>
      <c r="U253" s="41">
        <f t="shared" si="22"/>
        <v>786.38</v>
      </c>
      <c r="V253" s="42"/>
      <c r="W253" s="42"/>
      <c r="X253" s="43">
        <v>786</v>
      </c>
      <c r="Y253" s="44">
        <v>925</v>
      </c>
      <c r="Z253" s="271">
        <f t="shared" si="20"/>
        <v>951.64</v>
      </c>
    </row>
    <row r="254" spans="1:26" ht="20.100000000000001" customHeight="1" x14ac:dyDescent="0.2">
      <c r="A254" s="264" t="s">
        <v>685</v>
      </c>
      <c r="B254" s="29" t="s">
        <v>686</v>
      </c>
      <c r="C254" s="30" t="s">
        <v>687</v>
      </c>
      <c r="D254" s="49" t="s">
        <v>654</v>
      </c>
      <c r="E254" s="32">
        <v>209</v>
      </c>
      <c r="F254" s="33">
        <f t="shared" si="21"/>
        <v>263.33999999999997</v>
      </c>
      <c r="G254" s="33">
        <v>263</v>
      </c>
      <c r="H254" s="34"/>
      <c r="I254" s="33">
        <v>263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40">
        <v>352</v>
      </c>
      <c r="U254" s="41">
        <f t="shared" si="22"/>
        <v>395.43680000000001</v>
      </c>
      <c r="V254" s="42"/>
      <c r="W254" s="42"/>
      <c r="X254" s="43">
        <v>395</v>
      </c>
      <c r="Y254" s="44">
        <v>465</v>
      </c>
      <c r="Z254" s="271">
        <f t="shared" si="20"/>
        <v>478.392</v>
      </c>
    </row>
    <row r="255" spans="1:26" ht="20.100000000000001" customHeight="1" x14ac:dyDescent="0.2">
      <c r="A255" s="264" t="s">
        <v>688</v>
      </c>
      <c r="B255" s="29" t="s">
        <v>689</v>
      </c>
      <c r="C255" s="30" t="s">
        <v>690</v>
      </c>
      <c r="D255" s="49" t="s">
        <v>654</v>
      </c>
      <c r="E255" s="32">
        <v>187</v>
      </c>
      <c r="F255" s="33">
        <f t="shared" si="21"/>
        <v>235.62</v>
      </c>
      <c r="G255" s="33">
        <v>236</v>
      </c>
      <c r="H255" s="34"/>
      <c r="I255" s="33">
        <v>236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40">
        <v>316</v>
      </c>
      <c r="U255" s="41">
        <f t="shared" si="22"/>
        <v>354.99439999999998</v>
      </c>
      <c r="V255" s="42"/>
      <c r="W255" s="42"/>
      <c r="X255" s="43">
        <v>355</v>
      </c>
      <c r="Y255" s="44">
        <v>418</v>
      </c>
      <c r="Z255" s="271">
        <f t="shared" si="20"/>
        <v>430.03839999999997</v>
      </c>
    </row>
    <row r="256" spans="1:26" ht="20.100000000000001" customHeight="1" x14ac:dyDescent="0.2">
      <c r="A256" s="264" t="s">
        <v>691</v>
      </c>
      <c r="B256" s="29" t="s">
        <v>692</v>
      </c>
      <c r="C256" s="30" t="s">
        <v>693</v>
      </c>
      <c r="D256" s="49" t="s">
        <v>654</v>
      </c>
      <c r="E256" s="32">
        <v>570</v>
      </c>
      <c r="F256" s="33">
        <f t="shared" si="21"/>
        <v>718.2</v>
      </c>
      <c r="G256" s="33">
        <v>718</v>
      </c>
      <c r="H256" s="34"/>
      <c r="I256" s="33">
        <v>718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40">
        <v>961</v>
      </c>
      <c r="U256" s="41">
        <f t="shared" si="22"/>
        <v>1079.5873999999999</v>
      </c>
      <c r="V256" s="42"/>
      <c r="W256" s="42"/>
      <c r="X256" s="43">
        <v>1080</v>
      </c>
      <c r="Y256" s="44">
        <v>1440</v>
      </c>
      <c r="Z256" s="271">
        <f t="shared" si="20"/>
        <v>1481.4719999999998</v>
      </c>
    </row>
    <row r="257" spans="1:26" ht="20.100000000000001" customHeight="1" x14ac:dyDescent="0.2">
      <c r="A257" s="264" t="s">
        <v>694</v>
      </c>
      <c r="B257" s="29" t="s">
        <v>695</v>
      </c>
      <c r="C257" s="30" t="s">
        <v>696</v>
      </c>
      <c r="D257" s="49" t="s">
        <v>667</v>
      </c>
      <c r="E257" s="32">
        <v>313</v>
      </c>
      <c r="F257" s="33">
        <f t="shared" si="21"/>
        <v>394.38</v>
      </c>
      <c r="G257" s="33">
        <v>394</v>
      </c>
      <c r="H257" s="34"/>
      <c r="I257" s="33">
        <v>394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40">
        <v>528</v>
      </c>
      <c r="U257" s="41">
        <f t="shared" si="22"/>
        <v>593.15519999999992</v>
      </c>
      <c r="V257" s="42"/>
      <c r="W257" s="42"/>
      <c r="X257" s="43">
        <v>593</v>
      </c>
      <c r="Y257" s="44">
        <v>698</v>
      </c>
      <c r="Z257" s="271">
        <f t="shared" si="20"/>
        <v>718.10239999999988</v>
      </c>
    </row>
    <row r="258" spans="1:26" ht="20.100000000000001" customHeight="1" x14ac:dyDescent="0.2">
      <c r="A258" s="264" t="s">
        <v>697</v>
      </c>
      <c r="B258" s="29" t="s">
        <v>698</v>
      </c>
      <c r="C258" s="30" t="s">
        <v>699</v>
      </c>
      <c r="D258" s="49" t="s">
        <v>667</v>
      </c>
      <c r="E258" s="32">
        <v>427</v>
      </c>
      <c r="F258" s="33">
        <f t="shared" si="21"/>
        <v>538.02</v>
      </c>
      <c r="G258" s="33">
        <v>538</v>
      </c>
      <c r="H258" s="34"/>
      <c r="I258" s="33">
        <v>538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40">
        <v>720</v>
      </c>
      <c r="U258" s="41">
        <f t="shared" si="22"/>
        <v>808.84799999999996</v>
      </c>
      <c r="V258" s="42"/>
      <c r="W258" s="42"/>
      <c r="X258" s="43">
        <v>809</v>
      </c>
      <c r="Y258" s="44">
        <v>952</v>
      </c>
      <c r="Z258" s="271">
        <f t="shared" si="20"/>
        <v>979.41759999999999</v>
      </c>
    </row>
    <row r="259" spans="1:26" ht="20.100000000000001" customHeight="1" x14ac:dyDescent="0.2">
      <c r="A259" s="264" t="s">
        <v>700</v>
      </c>
      <c r="B259" s="29" t="s">
        <v>701</v>
      </c>
      <c r="C259" s="30" t="s">
        <v>702</v>
      </c>
      <c r="D259" s="49" t="s">
        <v>667</v>
      </c>
      <c r="E259" s="32">
        <v>359</v>
      </c>
      <c r="F259" s="33">
        <f t="shared" si="21"/>
        <v>452.34</v>
      </c>
      <c r="G259" s="33">
        <v>452</v>
      </c>
      <c r="H259" s="34"/>
      <c r="I259" s="33">
        <v>452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40">
        <v>605</v>
      </c>
      <c r="U259" s="41">
        <f t="shared" si="22"/>
        <v>679.65699999999993</v>
      </c>
      <c r="V259" s="42"/>
      <c r="W259" s="42"/>
      <c r="X259" s="43">
        <v>680</v>
      </c>
      <c r="Y259" s="44">
        <v>1342</v>
      </c>
      <c r="Z259" s="271">
        <f t="shared" si="20"/>
        <v>1380.6496</v>
      </c>
    </row>
    <row r="260" spans="1:26" ht="25.5" customHeight="1" x14ac:dyDescent="0.2">
      <c r="A260" s="263" t="s">
        <v>703</v>
      </c>
      <c r="B260" s="29" t="s">
        <v>704</v>
      </c>
      <c r="C260" s="30" t="s">
        <v>705</v>
      </c>
      <c r="D260" s="49" t="s">
        <v>667</v>
      </c>
      <c r="E260" s="32">
        <v>356</v>
      </c>
      <c r="F260" s="33">
        <f t="shared" si="21"/>
        <v>448.56</v>
      </c>
      <c r="G260" s="33">
        <v>449</v>
      </c>
      <c r="H260" s="34"/>
      <c r="I260" s="33">
        <v>449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40">
        <v>601</v>
      </c>
      <c r="U260" s="41">
        <f t="shared" si="22"/>
        <v>675.16340000000002</v>
      </c>
      <c r="V260" s="42"/>
      <c r="W260" s="42"/>
      <c r="X260" s="43">
        <v>675</v>
      </c>
      <c r="Y260" s="44">
        <v>794</v>
      </c>
      <c r="Z260" s="271">
        <f t="shared" si="20"/>
        <v>816.86720000000003</v>
      </c>
    </row>
    <row r="261" spans="1:26" ht="20.100000000000001" customHeight="1" x14ac:dyDescent="0.2">
      <c r="A261" s="264" t="s">
        <v>706</v>
      </c>
      <c r="B261" s="29" t="s">
        <v>707</v>
      </c>
      <c r="C261" s="30" t="s">
        <v>708</v>
      </c>
      <c r="D261" s="49" t="s">
        <v>654</v>
      </c>
      <c r="E261" s="32">
        <v>113</v>
      </c>
      <c r="F261" s="33">
        <f t="shared" si="21"/>
        <v>142.38</v>
      </c>
      <c r="G261" s="33">
        <v>142</v>
      </c>
      <c r="H261" s="34"/>
      <c r="I261" s="33">
        <v>142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40">
        <v>190</v>
      </c>
      <c r="U261" s="41">
        <f t="shared" si="22"/>
        <v>213.446</v>
      </c>
      <c r="V261" s="42"/>
      <c r="W261" s="42"/>
      <c r="X261" s="43">
        <v>213</v>
      </c>
      <c r="Y261" s="44">
        <v>369</v>
      </c>
      <c r="Z261" s="271">
        <f t="shared" si="20"/>
        <v>379.62720000000002</v>
      </c>
    </row>
    <row r="262" spans="1:26" ht="20.100000000000001" customHeight="1" x14ac:dyDescent="0.2">
      <c r="A262" s="264" t="s">
        <v>709</v>
      </c>
      <c r="B262" s="29" t="s">
        <v>710</v>
      </c>
      <c r="C262" s="30" t="s">
        <v>711</v>
      </c>
      <c r="D262" s="49" t="s">
        <v>654</v>
      </c>
      <c r="E262" s="32">
        <v>48</v>
      </c>
      <c r="F262" s="33">
        <f t="shared" si="21"/>
        <v>60.480000000000004</v>
      </c>
      <c r="G262" s="33">
        <v>61</v>
      </c>
      <c r="H262" s="34"/>
      <c r="I262" s="33">
        <v>61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40">
        <v>82</v>
      </c>
      <c r="U262" s="41">
        <f t="shared" si="22"/>
        <v>92.118799999999993</v>
      </c>
      <c r="V262" s="42"/>
      <c r="W262" s="42"/>
      <c r="X262" s="43">
        <v>96</v>
      </c>
      <c r="Y262" s="44">
        <v>220</v>
      </c>
      <c r="Z262" s="271">
        <f t="shared" si="20"/>
        <v>226.33599999999998</v>
      </c>
    </row>
    <row r="263" spans="1:26" ht="23.25" customHeight="1" x14ac:dyDescent="0.2">
      <c r="A263" s="264" t="s">
        <v>712</v>
      </c>
      <c r="B263" s="29" t="s">
        <v>713</v>
      </c>
      <c r="C263" s="30" t="s">
        <v>714</v>
      </c>
      <c r="D263" s="49" t="s">
        <v>667</v>
      </c>
      <c r="E263" s="32">
        <v>154</v>
      </c>
      <c r="F263" s="33">
        <f t="shared" si="21"/>
        <v>194.04</v>
      </c>
      <c r="G263" s="33">
        <v>194</v>
      </c>
      <c r="H263" s="34"/>
      <c r="I263" s="33">
        <v>194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40">
        <v>260</v>
      </c>
      <c r="U263" s="41">
        <f t="shared" si="22"/>
        <v>292.084</v>
      </c>
      <c r="V263" s="42"/>
      <c r="W263" s="42"/>
      <c r="X263" s="43">
        <v>292</v>
      </c>
      <c r="Y263" s="44">
        <v>411</v>
      </c>
      <c r="Z263" s="271">
        <f t="shared" si="20"/>
        <v>422.83679999999998</v>
      </c>
    </row>
    <row r="264" spans="1:26" ht="20.100000000000001" customHeight="1" x14ac:dyDescent="0.2">
      <c r="A264" s="264"/>
      <c r="B264" s="200" t="s">
        <v>715</v>
      </c>
      <c r="C264" s="30" t="s">
        <v>716</v>
      </c>
      <c r="D264" s="49" t="s">
        <v>667</v>
      </c>
      <c r="E264" s="32">
        <v>187</v>
      </c>
      <c r="F264" s="33">
        <f t="shared" si="21"/>
        <v>235.62</v>
      </c>
      <c r="G264" s="33">
        <v>236</v>
      </c>
      <c r="H264" s="34"/>
      <c r="I264" s="33">
        <v>236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40">
        <v>316</v>
      </c>
      <c r="U264" s="41">
        <f t="shared" si="22"/>
        <v>354.99439999999998</v>
      </c>
      <c r="V264" s="42"/>
      <c r="W264" s="42"/>
      <c r="X264" s="43">
        <v>364</v>
      </c>
      <c r="Y264" s="44">
        <v>580</v>
      </c>
      <c r="Z264" s="271">
        <f t="shared" si="20"/>
        <v>596.70399999999995</v>
      </c>
    </row>
    <row r="265" spans="1:26" ht="20.100000000000001" customHeight="1" x14ac:dyDescent="0.2">
      <c r="A265" s="264"/>
      <c r="B265" s="146" t="s">
        <v>717</v>
      </c>
      <c r="C265" s="30" t="s">
        <v>718</v>
      </c>
      <c r="D265" s="49" t="s">
        <v>211</v>
      </c>
      <c r="E265" s="32">
        <v>617</v>
      </c>
      <c r="F265" s="33">
        <f t="shared" si="21"/>
        <v>777.42</v>
      </c>
      <c r="G265" s="33">
        <v>777</v>
      </c>
      <c r="H265" s="34"/>
      <c r="I265" s="33">
        <v>777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40">
        <v>1040</v>
      </c>
      <c r="U265" s="41">
        <f t="shared" si="22"/>
        <v>1168.336</v>
      </c>
      <c r="V265" s="42"/>
      <c r="W265" s="42"/>
      <c r="X265" s="43">
        <v>1168</v>
      </c>
      <c r="Y265" s="44">
        <v>5000</v>
      </c>
      <c r="Z265" s="271">
        <f t="shared" si="20"/>
        <v>5144</v>
      </c>
    </row>
    <row r="266" spans="1:26" ht="20.100000000000001" customHeight="1" x14ac:dyDescent="0.2">
      <c r="A266" s="264" t="s">
        <v>719</v>
      </c>
      <c r="B266" s="29" t="s">
        <v>720</v>
      </c>
      <c r="C266" s="30" t="s">
        <v>721</v>
      </c>
      <c r="D266" s="49" t="s">
        <v>654</v>
      </c>
      <c r="E266" s="32"/>
      <c r="F266" s="33"/>
      <c r="G266" s="33"/>
      <c r="H266" s="34"/>
      <c r="I266" s="33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115">
        <v>596</v>
      </c>
      <c r="U266" s="41">
        <f t="shared" si="22"/>
        <v>669.54639999999995</v>
      </c>
      <c r="V266" s="42"/>
      <c r="W266" s="42"/>
      <c r="X266" s="43">
        <v>670</v>
      </c>
      <c r="Y266" s="44">
        <v>855</v>
      </c>
      <c r="Z266" s="271">
        <f t="shared" si="20"/>
        <v>879.62399999999991</v>
      </c>
    </row>
    <row r="267" spans="1:26" ht="20.100000000000001" customHeight="1" x14ac:dyDescent="0.2">
      <c r="A267" s="264" t="s">
        <v>722</v>
      </c>
      <c r="B267" s="201" t="s">
        <v>723</v>
      </c>
      <c r="C267" s="30" t="s">
        <v>724</v>
      </c>
      <c r="D267" s="49" t="s">
        <v>725</v>
      </c>
      <c r="E267" s="32"/>
      <c r="F267" s="33"/>
      <c r="G267" s="33"/>
      <c r="H267" s="34"/>
      <c r="I267" s="33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115">
        <v>428</v>
      </c>
      <c r="U267" s="41">
        <f t="shared" si="22"/>
        <v>480.8152</v>
      </c>
      <c r="V267" s="42"/>
      <c r="W267" s="42"/>
      <c r="X267" s="43">
        <v>481</v>
      </c>
      <c r="Y267" s="44">
        <v>1065</v>
      </c>
      <c r="Z267" s="271">
        <f t="shared" si="20"/>
        <v>1095.672</v>
      </c>
    </row>
    <row r="268" spans="1:26" ht="20.100000000000001" customHeight="1" x14ac:dyDescent="0.2">
      <c r="A268" s="264" t="s">
        <v>726</v>
      </c>
      <c r="B268" s="29" t="s">
        <v>727</v>
      </c>
      <c r="C268" s="30" t="s">
        <v>728</v>
      </c>
      <c r="D268" s="49" t="s">
        <v>667</v>
      </c>
      <c r="E268" s="32"/>
      <c r="F268" s="33"/>
      <c r="G268" s="33"/>
      <c r="H268" s="34"/>
      <c r="I268" s="33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115">
        <v>161</v>
      </c>
      <c r="U268" s="41">
        <f t="shared" si="22"/>
        <v>180.8674</v>
      </c>
      <c r="V268" s="42"/>
      <c r="W268" s="42"/>
      <c r="X268" s="43">
        <v>182</v>
      </c>
      <c r="Y268" s="44">
        <v>324</v>
      </c>
      <c r="Z268" s="271">
        <f t="shared" si="20"/>
        <v>333.33119999999997</v>
      </c>
    </row>
    <row r="269" spans="1:26" ht="20.100000000000001" customHeight="1" x14ac:dyDescent="0.2">
      <c r="A269" s="264" t="s">
        <v>726</v>
      </c>
      <c r="B269" s="29" t="s">
        <v>729</v>
      </c>
      <c r="C269" s="30" t="s">
        <v>730</v>
      </c>
      <c r="D269" s="49" t="s">
        <v>667</v>
      </c>
      <c r="E269" s="32"/>
      <c r="F269" s="33"/>
      <c r="G269" s="33"/>
      <c r="H269" s="34"/>
      <c r="I269" s="33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115"/>
      <c r="U269" s="41"/>
      <c r="V269" s="42"/>
      <c r="W269" s="42"/>
      <c r="X269" s="43">
        <v>300</v>
      </c>
      <c r="Y269" s="44">
        <v>407</v>
      </c>
      <c r="Z269" s="271">
        <f t="shared" si="20"/>
        <v>418.72159999999997</v>
      </c>
    </row>
    <row r="270" spans="1:26" ht="20.100000000000001" customHeight="1" x14ac:dyDescent="0.2">
      <c r="A270" s="264" t="s">
        <v>731</v>
      </c>
      <c r="B270" s="29" t="s">
        <v>732</v>
      </c>
      <c r="C270" s="30" t="s">
        <v>733</v>
      </c>
      <c r="D270" s="49" t="s">
        <v>654</v>
      </c>
      <c r="E270" s="32"/>
      <c r="F270" s="33"/>
      <c r="G270" s="33"/>
      <c r="H270" s="34"/>
      <c r="I270" s="33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115"/>
      <c r="U270" s="41"/>
      <c r="V270" s="42"/>
      <c r="W270" s="42"/>
      <c r="X270" s="43">
        <v>204</v>
      </c>
      <c r="Y270" s="44">
        <v>389</v>
      </c>
      <c r="Z270" s="271">
        <f t="shared" si="20"/>
        <v>400.20319999999998</v>
      </c>
    </row>
    <row r="271" spans="1:26" ht="20.100000000000001" customHeight="1" x14ac:dyDescent="0.2">
      <c r="A271" s="264" t="s">
        <v>712</v>
      </c>
      <c r="B271" s="201" t="s">
        <v>734</v>
      </c>
      <c r="C271" s="30" t="s">
        <v>735</v>
      </c>
      <c r="D271" s="49" t="s">
        <v>654</v>
      </c>
      <c r="E271" s="32"/>
      <c r="F271" s="33"/>
      <c r="G271" s="33"/>
      <c r="H271" s="34"/>
      <c r="I271" s="33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115"/>
      <c r="U271" s="41"/>
      <c r="V271" s="42"/>
      <c r="W271" s="42"/>
      <c r="X271" s="43">
        <v>141</v>
      </c>
      <c r="Y271" s="44">
        <v>400</v>
      </c>
      <c r="Z271" s="271">
        <f t="shared" si="20"/>
        <v>411.52</v>
      </c>
    </row>
    <row r="272" spans="1:26" ht="20.100000000000001" customHeight="1" x14ac:dyDescent="0.2">
      <c r="A272" s="264" t="s">
        <v>736</v>
      </c>
      <c r="B272" s="201" t="s">
        <v>737</v>
      </c>
      <c r="C272" s="30" t="s">
        <v>738</v>
      </c>
      <c r="D272" s="31" t="s">
        <v>233</v>
      </c>
      <c r="E272" s="32"/>
      <c r="F272" s="33"/>
      <c r="G272" s="33"/>
      <c r="H272" s="34"/>
      <c r="I272" s="33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115"/>
      <c r="U272" s="41"/>
      <c r="V272" s="42"/>
      <c r="W272" s="42"/>
      <c r="X272" s="43"/>
      <c r="Y272" s="44">
        <v>419</v>
      </c>
      <c r="Z272" s="271">
        <f t="shared" si="20"/>
        <v>431.06720000000001</v>
      </c>
    </row>
    <row r="273" spans="1:26" ht="21" customHeight="1" x14ac:dyDescent="0.2">
      <c r="A273" s="264"/>
      <c r="B273" s="202" t="s">
        <v>739</v>
      </c>
      <c r="C273" s="78" t="s">
        <v>740</v>
      </c>
      <c r="D273" s="31" t="s">
        <v>233</v>
      </c>
      <c r="E273" s="64"/>
      <c r="F273" s="65"/>
      <c r="G273" s="65"/>
      <c r="H273" s="66"/>
      <c r="I273" s="65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108">
        <v>2300</v>
      </c>
      <c r="U273" s="69">
        <f>T273*112.34%</f>
        <v>2583.8199999999997</v>
      </c>
      <c r="V273" s="70"/>
      <c r="W273" s="70"/>
      <c r="X273" s="71">
        <v>2584</v>
      </c>
      <c r="Y273" s="127">
        <v>2584</v>
      </c>
      <c r="Z273" s="271">
        <f t="shared" si="20"/>
        <v>2658.4191999999998</v>
      </c>
    </row>
    <row r="274" spans="1:26" ht="27" customHeight="1" x14ac:dyDescent="0.2">
      <c r="A274" s="264"/>
      <c r="B274" s="203" t="s">
        <v>741</v>
      </c>
      <c r="C274" s="78" t="s">
        <v>742</v>
      </c>
      <c r="D274" s="31" t="s">
        <v>233</v>
      </c>
      <c r="E274" s="64"/>
      <c r="F274" s="65"/>
      <c r="G274" s="65"/>
      <c r="H274" s="66"/>
      <c r="I274" s="65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108">
        <v>5789</v>
      </c>
      <c r="U274" s="69">
        <f>T274*112.34%</f>
        <v>6503.3625999999995</v>
      </c>
      <c r="V274" s="70"/>
      <c r="W274" s="70"/>
      <c r="X274" s="71">
        <v>6503</v>
      </c>
      <c r="Y274" s="127">
        <v>6503</v>
      </c>
      <c r="Z274" s="271">
        <f t="shared" si="20"/>
        <v>6690.2864</v>
      </c>
    </row>
    <row r="275" spans="1:26" ht="20.100000000000001" customHeight="1" x14ac:dyDescent="0.2">
      <c r="A275" s="264"/>
      <c r="B275" s="204"/>
      <c r="C275" s="129" t="s">
        <v>743</v>
      </c>
      <c r="D275" s="31"/>
      <c r="E275" s="148"/>
      <c r="F275" s="65"/>
      <c r="G275" s="65"/>
      <c r="H275" s="66"/>
      <c r="I275" s="65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108"/>
      <c r="U275" s="69"/>
      <c r="V275" s="70"/>
      <c r="W275" s="70"/>
      <c r="X275" s="71"/>
      <c r="Y275" s="127"/>
      <c r="Z275" s="271"/>
    </row>
    <row r="276" spans="1:26" ht="20.100000000000001" customHeight="1" x14ac:dyDescent="0.2">
      <c r="A276" s="264" t="s">
        <v>719</v>
      </c>
      <c r="B276" s="269" t="s">
        <v>1121</v>
      </c>
      <c r="C276" s="205" t="s">
        <v>745</v>
      </c>
      <c r="D276" s="31" t="s">
        <v>233</v>
      </c>
      <c r="E276" s="134">
        <v>153</v>
      </c>
      <c r="F276" s="65"/>
      <c r="G276" s="65"/>
      <c r="H276" s="66"/>
      <c r="I276" s="65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108"/>
      <c r="U276" s="69"/>
      <c r="V276" s="70"/>
      <c r="W276" s="70"/>
      <c r="X276" s="71"/>
      <c r="Y276" s="175">
        <v>153</v>
      </c>
      <c r="Z276" s="271">
        <f t="shared" ref="Z276:Z307" si="23">Y276*$Z$11/100</f>
        <v>157.40639999999999</v>
      </c>
    </row>
    <row r="277" spans="1:26" ht="20.25" customHeight="1" x14ac:dyDescent="0.2">
      <c r="A277" s="264" t="s">
        <v>746</v>
      </c>
      <c r="B277" s="173" t="s">
        <v>1122</v>
      </c>
      <c r="C277" s="205" t="s">
        <v>748</v>
      </c>
      <c r="D277" s="31" t="s">
        <v>233</v>
      </c>
      <c r="E277" s="134">
        <v>153</v>
      </c>
      <c r="F277" s="65"/>
      <c r="G277" s="65"/>
      <c r="H277" s="66"/>
      <c r="I277" s="65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108"/>
      <c r="U277" s="69"/>
      <c r="V277" s="70"/>
      <c r="W277" s="70"/>
      <c r="X277" s="71"/>
      <c r="Y277" s="175">
        <v>153</v>
      </c>
      <c r="Z277" s="271">
        <f t="shared" si="23"/>
        <v>157.40639999999999</v>
      </c>
    </row>
    <row r="278" spans="1:26" ht="20.100000000000001" customHeight="1" x14ac:dyDescent="0.2">
      <c r="A278" s="264"/>
      <c r="B278" s="173" t="s">
        <v>744</v>
      </c>
      <c r="C278" s="206" t="s">
        <v>750</v>
      </c>
      <c r="D278" s="31" t="s">
        <v>233</v>
      </c>
      <c r="E278" s="134">
        <v>80</v>
      </c>
      <c r="F278" s="65"/>
      <c r="G278" s="65"/>
      <c r="H278" s="66"/>
      <c r="I278" s="65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108"/>
      <c r="U278" s="69"/>
      <c r="V278" s="70"/>
      <c r="W278" s="70"/>
      <c r="X278" s="71"/>
      <c r="Y278" s="175">
        <v>80</v>
      </c>
      <c r="Z278" s="271">
        <f t="shared" si="23"/>
        <v>82.304000000000002</v>
      </c>
    </row>
    <row r="279" spans="1:26" ht="20.100000000000001" customHeight="1" x14ac:dyDescent="0.2">
      <c r="A279" s="264" t="s">
        <v>658</v>
      </c>
      <c r="B279" s="173" t="s">
        <v>747</v>
      </c>
      <c r="C279" s="205" t="s">
        <v>752</v>
      </c>
      <c r="D279" s="31" t="s">
        <v>233</v>
      </c>
      <c r="E279" s="134">
        <v>179</v>
      </c>
      <c r="F279" s="65"/>
      <c r="G279" s="65"/>
      <c r="H279" s="66"/>
      <c r="I279" s="65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108"/>
      <c r="U279" s="69"/>
      <c r="V279" s="70"/>
      <c r="W279" s="70"/>
      <c r="X279" s="71"/>
      <c r="Y279" s="175">
        <v>179</v>
      </c>
      <c r="Z279" s="271">
        <f t="shared" si="23"/>
        <v>184.15520000000001</v>
      </c>
    </row>
    <row r="280" spans="1:26" ht="20.100000000000001" customHeight="1" x14ac:dyDescent="0.2">
      <c r="A280" s="264" t="s">
        <v>753</v>
      </c>
      <c r="B280" s="173" t="s">
        <v>749</v>
      </c>
      <c r="C280" s="205" t="s">
        <v>755</v>
      </c>
      <c r="D280" s="31" t="s">
        <v>233</v>
      </c>
      <c r="E280" s="134">
        <v>121</v>
      </c>
      <c r="F280" s="65"/>
      <c r="G280" s="65"/>
      <c r="H280" s="66"/>
      <c r="I280" s="65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108"/>
      <c r="U280" s="69"/>
      <c r="V280" s="70"/>
      <c r="W280" s="70"/>
      <c r="X280" s="71"/>
      <c r="Y280" s="175">
        <v>121</v>
      </c>
      <c r="Z280" s="271">
        <f t="shared" si="23"/>
        <v>124.48479999999999</v>
      </c>
    </row>
    <row r="281" spans="1:26" ht="20.100000000000001" customHeight="1" x14ac:dyDescent="0.2">
      <c r="A281" s="264" t="s">
        <v>756</v>
      </c>
      <c r="B281" s="173" t="s">
        <v>751</v>
      </c>
      <c r="C281" s="205" t="s">
        <v>758</v>
      </c>
      <c r="D281" s="31" t="s">
        <v>233</v>
      </c>
      <c r="E281" s="134">
        <v>139</v>
      </c>
      <c r="F281" s="65"/>
      <c r="G281" s="65"/>
      <c r="H281" s="66"/>
      <c r="I281" s="65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108"/>
      <c r="U281" s="69"/>
      <c r="V281" s="70"/>
      <c r="W281" s="70"/>
      <c r="X281" s="71"/>
      <c r="Y281" s="175">
        <v>139</v>
      </c>
      <c r="Z281" s="271">
        <f t="shared" si="23"/>
        <v>143.00319999999999</v>
      </c>
    </row>
    <row r="282" spans="1:26" ht="20.100000000000001" customHeight="1" x14ac:dyDescent="0.2">
      <c r="A282" s="264" t="s">
        <v>677</v>
      </c>
      <c r="B282" s="173" t="s">
        <v>754</v>
      </c>
      <c r="C282" s="205" t="s">
        <v>760</v>
      </c>
      <c r="D282" s="31" t="s">
        <v>233</v>
      </c>
      <c r="E282" s="134">
        <v>251</v>
      </c>
      <c r="F282" s="65"/>
      <c r="G282" s="65"/>
      <c r="H282" s="66"/>
      <c r="I282" s="65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108"/>
      <c r="U282" s="69"/>
      <c r="V282" s="70"/>
      <c r="W282" s="70"/>
      <c r="X282" s="71"/>
      <c r="Y282" s="175">
        <v>251</v>
      </c>
      <c r="Z282" s="271">
        <f t="shared" si="23"/>
        <v>258.22879999999998</v>
      </c>
    </row>
    <row r="283" spans="1:26" ht="20.100000000000001" customHeight="1" x14ac:dyDescent="0.2">
      <c r="A283" s="264" t="s">
        <v>677</v>
      </c>
      <c r="B283" s="173" t="s">
        <v>757</v>
      </c>
      <c r="C283" s="205" t="s">
        <v>762</v>
      </c>
      <c r="D283" s="31" t="s">
        <v>233</v>
      </c>
      <c r="E283" s="134">
        <v>155</v>
      </c>
      <c r="F283" s="65"/>
      <c r="G283" s="65"/>
      <c r="H283" s="66"/>
      <c r="I283" s="65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108"/>
      <c r="U283" s="69"/>
      <c r="V283" s="70"/>
      <c r="W283" s="70"/>
      <c r="X283" s="71"/>
      <c r="Y283" s="175">
        <v>155</v>
      </c>
      <c r="Z283" s="271">
        <f t="shared" si="23"/>
        <v>159.464</v>
      </c>
    </row>
    <row r="284" spans="1:26" ht="20.100000000000001" customHeight="1" x14ac:dyDescent="0.2">
      <c r="A284" s="264" t="s">
        <v>677</v>
      </c>
      <c r="B284" s="173" t="s">
        <v>759</v>
      </c>
      <c r="C284" s="205" t="s">
        <v>764</v>
      </c>
      <c r="D284" s="31" t="s">
        <v>233</v>
      </c>
      <c r="E284" s="134">
        <v>133</v>
      </c>
      <c r="F284" s="65"/>
      <c r="G284" s="65"/>
      <c r="H284" s="66"/>
      <c r="I284" s="65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108"/>
      <c r="U284" s="69"/>
      <c r="V284" s="70"/>
      <c r="W284" s="70"/>
      <c r="X284" s="71"/>
      <c r="Y284" s="175">
        <v>133</v>
      </c>
      <c r="Z284" s="271">
        <f t="shared" si="23"/>
        <v>136.8304</v>
      </c>
    </row>
    <row r="285" spans="1:26" ht="20.100000000000001" customHeight="1" x14ac:dyDescent="0.2">
      <c r="A285" s="264" t="s">
        <v>677</v>
      </c>
      <c r="B285" s="173" t="s">
        <v>761</v>
      </c>
      <c r="C285" s="205" t="s">
        <v>766</v>
      </c>
      <c r="D285" s="31" t="s">
        <v>233</v>
      </c>
      <c r="E285" s="134">
        <v>151</v>
      </c>
      <c r="F285" s="65"/>
      <c r="G285" s="65"/>
      <c r="H285" s="66"/>
      <c r="I285" s="65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108"/>
      <c r="U285" s="69"/>
      <c r="V285" s="70"/>
      <c r="W285" s="70"/>
      <c r="X285" s="71"/>
      <c r="Y285" s="175">
        <v>151</v>
      </c>
      <c r="Z285" s="271">
        <f t="shared" si="23"/>
        <v>155.34879999999998</v>
      </c>
    </row>
    <row r="286" spans="1:26" ht="20.100000000000001" customHeight="1" x14ac:dyDescent="0.2">
      <c r="A286" s="264" t="s">
        <v>677</v>
      </c>
      <c r="B286" s="173" t="s">
        <v>763</v>
      </c>
      <c r="C286" s="205" t="s">
        <v>768</v>
      </c>
      <c r="D286" s="31" t="s">
        <v>233</v>
      </c>
      <c r="E286" s="134">
        <v>162</v>
      </c>
      <c r="F286" s="65"/>
      <c r="G286" s="65"/>
      <c r="H286" s="66"/>
      <c r="I286" s="65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108"/>
      <c r="U286" s="69"/>
      <c r="V286" s="70"/>
      <c r="W286" s="70"/>
      <c r="X286" s="71"/>
      <c r="Y286" s="175">
        <v>162</v>
      </c>
      <c r="Z286" s="271">
        <f t="shared" si="23"/>
        <v>166.66559999999998</v>
      </c>
    </row>
    <row r="287" spans="1:26" ht="20.100000000000001" customHeight="1" x14ac:dyDescent="0.2">
      <c r="A287" s="264" t="s">
        <v>677</v>
      </c>
      <c r="B287" s="176" t="s">
        <v>765</v>
      </c>
      <c r="C287" s="205" t="s">
        <v>770</v>
      </c>
      <c r="D287" s="31" t="s">
        <v>233</v>
      </c>
      <c r="E287" s="134">
        <v>163</v>
      </c>
      <c r="F287" s="65"/>
      <c r="G287" s="65"/>
      <c r="H287" s="66"/>
      <c r="I287" s="65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108"/>
      <c r="U287" s="69"/>
      <c r="V287" s="70"/>
      <c r="W287" s="70"/>
      <c r="X287" s="71"/>
      <c r="Y287" s="175">
        <v>163</v>
      </c>
      <c r="Z287" s="271">
        <f t="shared" si="23"/>
        <v>167.69439999999997</v>
      </c>
    </row>
    <row r="288" spans="1:26" ht="20.100000000000001" customHeight="1" x14ac:dyDescent="0.2">
      <c r="A288" s="264" t="s">
        <v>677</v>
      </c>
      <c r="B288" s="173" t="s">
        <v>767</v>
      </c>
      <c r="C288" s="205" t="s">
        <v>772</v>
      </c>
      <c r="D288" s="31" t="s">
        <v>233</v>
      </c>
      <c r="E288" s="134">
        <v>140</v>
      </c>
      <c r="F288" s="65"/>
      <c r="G288" s="65"/>
      <c r="H288" s="66"/>
      <c r="I288" s="65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108"/>
      <c r="U288" s="69"/>
      <c r="V288" s="70"/>
      <c r="W288" s="70"/>
      <c r="X288" s="71"/>
      <c r="Y288" s="175">
        <v>140</v>
      </c>
      <c r="Z288" s="271">
        <f t="shared" si="23"/>
        <v>144.03199999999998</v>
      </c>
    </row>
    <row r="289" spans="1:26" ht="20.100000000000001" customHeight="1" x14ac:dyDescent="0.2">
      <c r="A289" s="264" t="s">
        <v>773</v>
      </c>
      <c r="B289" s="173" t="s">
        <v>769</v>
      </c>
      <c r="C289" s="205" t="s">
        <v>774</v>
      </c>
      <c r="D289" s="31" t="s">
        <v>233</v>
      </c>
      <c r="E289" s="134">
        <v>133</v>
      </c>
      <c r="F289" s="65"/>
      <c r="G289" s="65"/>
      <c r="H289" s="66"/>
      <c r="I289" s="65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108"/>
      <c r="U289" s="69"/>
      <c r="V289" s="70"/>
      <c r="W289" s="70"/>
      <c r="X289" s="71"/>
      <c r="Y289" s="175">
        <v>133</v>
      </c>
      <c r="Z289" s="271">
        <f t="shared" si="23"/>
        <v>136.8304</v>
      </c>
    </row>
    <row r="290" spans="1:26" ht="20.100000000000001" customHeight="1" x14ac:dyDescent="0.2">
      <c r="A290" s="264" t="s">
        <v>775</v>
      </c>
      <c r="B290" s="173" t="s">
        <v>771</v>
      </c>
      <c r="C290" s="205" t="s">
        <v>777</v>
      </c>
      <c r="D290" s="31" t="s">
        <v>233</v>
      </c>
      <c r="E290" s="134">
        <v>151</v>
      </c>
      <c r="F290" s="65"/>
      <c r="G290" s="65"/>
      <c r="H290" s="66"/>
      <c r="I290" s="65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108"/>
      <c r="U290" s="69"/>
      <c r="V290" s="70"/>
      <c r="W290" s="70"/>
      <c r="X290" s="71"/>
      <c r="Y290" s="175">
        <v>151</v>
      </c>
      <c r="Z290" s="271">
        <f t="shared" si="23"/>
        <v>155.34879999999998</v>
      </c>
    </row>
    <row r="291" spans="1:26" ht="20.100000000000001" customHeight="1" x14ac:dyDescent="0.2">
      <c r="A291" s="264" t="s">
        <v>775</v>
      </c>
      <c r="B291" s="173" t="s">
        <v>1123</v>
      </c>
      <c r="C291" s="205" t="s">
        <v>779</v>
      </c>
      <c r="D291" s="31" t="s">
        <v>233</v>
      </c>
      <c r="E291" s="134">
        <v>225</v>
      </c>
      <c r="F291" s="65"/>
      <c r="G291" s="65"/>
      <c r="H291" s="66"/>
      <c r="I291" s="65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108"/>
      <c r="U291" s="69"/>
      <c r="V291" s="70"/>
      <c r="W291" s="70"/>
      <c r="X291" s="71"/>
      <c r="Y291" s="175">
        <v>225</v>
      </c>
      <c r="Z291" s="271">
        <f t="shared" si="23"/>
        <v>231.48</v>
      </c>
    </row>
    <row r="292" spans="1:26" ht="20.100000000000001" customHeight="1" x14ac:dyDescent="0.2">
      <c r="A292" s="264"/>
      <c r="B292" s="173" t="s">
        <v>776</v>
      </c>
      <c r="C292" s="205" t="s">
        <v>781</v>
      </c>
      <c r="D292" s="31" t="s">
        <v>233</v>
      </c>
      <c r="E292" s="134">
        <v>183</v>
      </c>
      <c r="F292" s="65"/>
      <c r="G292" s="65"/>
      <c r="H292" s="66"/>
      <c r="I292" s="65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108"/>
      <c r="U292" s="69"/>
      <c r="V292" s="70"/>
      <c r="W292" s="70"/>
      <c r="X292" s="71"/>
      <c r="Y292" s="175">
        <v>183</v>
      </c>
      <c r="Z292" s="271">
        <f t="shared" si="23"/>
        <v>188.2704</v>
      </c>
    </row>
    <row r="293" spans="1:26" ht="20.100000000000001" customHeight="1" x14ac:dyDescent="0.2">
      <c r="A293" s="264" t="s">
        <v>682</v>
      </c>
      <c r="B293" s="173" t="s">
        <v>778</v>
      </c>
      <c r="C293" s="205" t="s">
        <v>783</v>
      </c>
      <c r="D293" s="31" t="s">
        <v>233</v>
      </c>
      <c r="E293" s="134">
        <v>364</v>
      </c>
      <c r="F293" s="65"/>
      <c r="G293" s="65"/>
      <c r="H293" s="66"/>
      <c r="I293" s="65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108"/>
      <c r="U293" s="69"/>
      <c r="V293" s="70"/>
      <c r="W293" s="70"/>
      <c r="X293" s="71"/>
      <c r="Y293" s="175">
        <v>364</v>
      </c>
      <c r="Z293" s="271">
        <f t="shared" si="23"/>
        <v>374.48320000000001</v>
      </c>
    </row>
    <row r="294" spans="1:26" ht="20.100000000000001" customHeight="1" x14ac:dyDescent="0.2">
      <c r="A294" s="264" t="s">
        <v>712</v>
      </c>
      <c r="B294" s="173" t="s">
        <v>780</v>
      </c>
      <c r="C294" s="207" t="s">
        <v>785</v>
      </c>
      <c r="D294" s="31" t="s">
        <v>233</v>
      </c>
      <c r="E294" s="134">
        <v>198</v>
      </c>
      <c r="F294" s="65"/>
      <c r="G294" s="65"/>
      <c r="H294" s="66"/>
      <c r="I294" s="65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108"/>
      <c r="U294" s="69"/>
      <c r="V294" s="70"/>
      <c r="W294" s="70"/>
      <c r="X294" s="71"/>
      <c r="Y294" s="175">
        <v>198</v>
      </c>
      <c r="Z294" s="271">
        <f t="shared" si="23"/>
        <v>203.70239999999998</v>
      </c>
    </row>
    <row r="295" spans="1:26" ht="20.100000000000001" customHeight="1" x14ac:dyDescent="0.2">
      <c r="A295" s="264" t="s">
        <v>786</v>
      </c>
      <c r="B295" s="173" t="s">
        <v>782</v>
      </c>
      <c r="C295" s="207" t="s">
        <v>788</v>
      </c>
      <c r="D295" s="31" t="s">
        <v>233</v>
      </c>
      <c r="E295" s="134">
        <v>211</v>
      </c>
      <c r="F295" s="65"/>
      <c r="G295" s="65"/>
      <c r="H295" s="66"/>
      <c r="I295" s="65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108"/>
      <c r="U295" s="69"/>
      <c r="V295" s="70"/>
      <c r="W295" s="70"/>
      <c r="X295" s="71"/>
      <c r="Y295" s="175">
        <v>211</v>
      </c>
      <c r="Z295" s="271">
        <f t="shared" si="23"/>
        <v>217.07679999999999</v>
      </c>
    </row>
    <row r="296" spans="1:26" ht="20.100000000000001" customHeight="1" x14ac:dyDescent="0.2">
      <c r="A296" s="264" t="s">
        <v>789</v>
      </c>
      <c r="B296" s="173" t="s">
        <v>784</v>
      </c>
      <c r="C296" s="205" t="s">
        <v>791</v>
      </c>
      <c r="D296" s="31" t="s">
        <v>233</v>
      </c>
      <c r="E296" s="134">
        <v>171</v>
      </c>
      <c r="F296" s="65"/>
      <c r="G296" s="65"/>
      <c r="H296" s="66"/>
      <c r="I296" s="65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108"/>
      <c r="U296" s="69"/>
      <c r="V296" s="70"/>
      <c r="W296" s="70"/>
      <c r="X296" s="71"/>
      <c r="Y296" s="175">
        <v>171</v>
      </c>
      <c r="Z296" s="271">
        <f t="shared" si="23"/>
        <v>175.9248</v>
      </c>
    </row>
    <row r="297" spans="1:26" ht="30.75" customHeight="1" x14ac:dyDescent="0.2">
      <c r="A297" s="264" t="s">
        <v>731</v>
      </c>
      <c r="B297" s="173" t="s">
        <v>787</v>
      </c>
      <c r="C297" s="207" t="s">
        <v>793</v>
      </c>
      <c r="D297" s="31" t="s">
        <v>233</v>
      </c>
      <c r="E297" s="134">
        <v>216</v>
      </c>
      <c r="F297" s="65"/>
      <c r="G297" s="65"/>
      <c r="H297" s="66"/>
      <c r="I297" s="65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108"/>
      <c r="U297" s="69"/>
      <c r="V297" s="70"/>
      <c r="W297" s="70"/>
      <c r="X297" s="71"/>
      <c r="Y297" s="175">
        <v>216</v>
      </c>
      <c r="Z297" s="271">
        <f t="shared" si="23"/>
        <v>222.22079999999997</v>
      </c>
    </row>
    <row r="298" spans="1:26" ht="20.100000000000001" customHeight="1" x14ac:dyDescent="0.2">
      <c r="A298" s="264" t="s">
        <v>789</v>
      </c>
      <c r="B298" s="173" t="s">
        <v>790</v>
      </c>
      <c r="C298" s="205" t="s">
        <v>795</v>
      </c>
      <c r="D298" s="31" t="s">
        <v>233</v>
      </c>
      <c r="E298" s="134">
        <v>100</v>
      </c>
      <c r="F298" s="65"/>
      <c r="G298" s="65"/>
      <c r="H298" s="66"/>
      <c r="I298" s="65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108"/>
      <c r="U298" s="69"/>
      <c r="V298" s="70"/>
      <c r="W298" s="70"/>
      <c r="X298" s="71"/>
      <c r="Y298" s="175">
        <v>100</v>
      </c>
      <c r="Z298" s="271">
        <f t="shared" si="23"/>
        <v>102.88</v>
      </c>
    </row>
    <row r="299" spans="1:26" ht="20.100000000000001" customHeight="1" x14ac:dyDescent="0.2">
      <c r="A299" s="264" t="s">
        <v>688</v>
      </c>
      <c r="B299" s="173" t="s">
        <v>792</v>
      </c>
      <c r="C299" s="205" t="s">
        <v>797</v>
      </c>
      <c r="D299" s="31" t="s">
        <v>233</v>
      </c>
      <c r="E299" s="134">
        <v>207</v>
      </c>
      <c r="F299" s="65"/>
      <c r="G299" s="65"/>
      <c r="H299" s="66"/>
      <c r="I299" s="65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108"/>
      <c r="U299" s="69"/>
      <c r="V299" s="70"/>
      <c r="W299" s="70"/>
      <c r="X299" s="71"/>
      <c r="Y299" s="175">
        <v>207</v>
      </c>
      <c r="Z299" s="271">
        <f t="shared" si="23"/>
        <v>212.9616</v>
      </c>
    </row>
    <row r="300" spans="1:26" ht="27" customHeight="1" x14ac:dyDescent="0.2">
      <c r="A300" s="264" t="s">
        <v>688</v>
      </c>
      <c r="B300" s="173" t="s">
        <v>794</v>
      </c>
      <c r="C300" s="205" t="s">
        <v>799</v>
      </c>
      <c r="D300" s="31" t="s">
        <v>233</v>
      </c>
      <c r="E300" s="134">
        <v>288</v>
      </c>
      <c r="F300" s="65"/>
      <c r="G300" s="65"/>
      <c r="H300" s="66"/>
      <c r="I300" s="65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108"/>
      <c r="U300" s="69"/>
      <c r="V300" s="70"/>
      <c r="W300" s="70"/>
      <c r="X300" s="71"/>
      <c r="Y300" s="175">
        <v>288</v>
      </c>
      <c r="Z300" s="271">
        <f t="shared" si="23"/>
        <v>296.2944</v>
      </c>
    </row>
    <row r="301" spans="1:26" ht="28.5" customHeight="1" x14ac:dyDescent="0.2">
      <c r="A301" s="263" t="s">
        <v>800</v>
      </c>
      <c r="B301" s="173" t="s">
        <v>796</v>
      </c>
      <c r="C301" s="205" t="s">
        <v>802</v>
      </c>
      <c r="D301" s="31" t="s">
        <v>233</v>
      </c>
      <c r="E301" s="134">
        <v>115</v>
      </c>
      <c r="F301" s="65"/>
      <c r="G301" s="65"/>
      <c r="H301" s="66"/>
      <c r="I301" s="65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108"/>
      <c r="U301" s="69"/>
      <c r="V301" s="70"/>
      <c r="W301" s="70"/>
      <c r="X301" s="71"/>
      <c r="Y301" s="175">
        <v>115</v>
      </c>
      <c r="Z301" s="271">
        <f t="shared" si="23"/>
        <v>118.31199999999998</v>
      </c>
    </row>
    <row r="302" spans="1:26" ht="20.100000000000001" customHeight="1" x14ac:dyDescent="0.2">
      <c r="A302" s="264" t="s">
        <v>803</v>
      </c>
      <c r="B302" s="173" t="s">
        <v>798</v>
      </c>
      <c r="C302" s="205" t="s">
        <v>805</v>
      </c>
      <c r="D302" s="31" t="s">
        <v>233</v>
      </c>
      <c r="E302" s="134">
        <v>166</v>
      </c>
      <c r="F302" s="65"/>
      <c r="G302" s="65"/>
      <c r="H302" s="66"/>
      <c r="I302" s="65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108"/>
      <c r="U302" s="69"/>
      <c r="V302" s="70"/>
      <c r="W302" s="70"/>
      <c r="X302" s="71"/>
      <c r="Y302" s="175">
        <v>166</v>
      </c>
      <c r="Z302" s="271">
        <f t="shared" si="23"/>
        <v>170.78079999999997</v>
      </c>
    </row>
    <row r="303" spans="1:26" ht="20.100000000000001" customHeight="1" x14ac:dyDescent="0.2">
      <c r="A303" s="264" t="s">
        <v>806</v>
      </c>
      <c r="B303" s="173" t="s">
        <v>801</v>
      </c>
      <c r="C303" s="205" t="s">
        <v>808</v>
      </c>
      <c r="D303" s="31" t="s">
        <v>233</v>
      </c>
      <c r="E303" s="134">
        <v>189</v>
      </c>
      <c r="F303" s="65"/>
      <c r="G303" s="65"/>
      <c r="H303" s="66"/>
      <c r="I303" s="65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108"/>
      <c r="U303" s="69"/>
      <c r="V303" s="70"/>
      <c r="W303" s="70"/>
      <c r="X303" s="71"/>
      <c r="Y303" s="175">
        <v>189</v>
      </c>
      <c r="Z303" s="271">
        <f t="shared" si="23"/>
        <v>194.44319999999999</v>
      </c>
    </row>
    <row r="304" spans="1:26" ht="24" customHeight="1" x14ac:dyDescent="0.2">
      <c r="A304" s="264" t="s">
        <v>809</v>
      </c>
      <c r="B304" s="173" t="s">
        <v>804</v>
      </c>
      <c r="C304" s="205" t="s">
        <v>811</v>
      </c>
      <c r="D304" s="31" t="s">
        <v>233</v>
      </c>
      <c r="E304" s="134">
        <v>166</v>
      </c>
      <c r="F304" s="65"/>
      <c r="G304" s="65"/>
      <c r="H304" s="66"/>
      <c r="I304" s="65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108"/>
      <c r="U304" s="69"/>
      <c r="V304" s="70"/>
      <c r="W304" s="70"/>
      <c r="X304" s="71"/>
      <c r="Y304" s="175">
        <v>166</v>
      </c>
      <c r="Z304" s="271">
        <f t="shared" si="23"/>
        <v>170.78079999999997</v>
      </c>
    </row>
    <row r="305" spans="1:27" ht="20.100000000000001" customHeight="1" x14ac:dyDescent="0.2">
      <c r="A305" s="264" t="s">
        <v>809</v>
      </c>
      <c r="B305" s="173" t="s">
        <v>807</v>
      </c>
      <c r="C305" s="205" t="s">
        <v>813</v>
      </c>
      <c r="D305" s="31" t="s">
        <v>233</v>
      </c>
      <c r="E305" s="134">
        <v>172</v>
      </c>
      <c r="F305" s="65"/>
      <c r="G305" s="65"/>
      <c r="H305" s="66"/>
      <c r="I305" s="65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108"/>
      <c r="U305" s="69"/>
      <c r="V305" s="70"/>
      <c r="W305" s="70"/>
      <c r="X305" s="71"/>
      <c r="Y305" s="175">
        <v>172</v>
      </c>
      <c r="Z305" s="271">
        <f t="shared" si="23"/>
        <v>176.95359999999999</v>
      </c>
    </row>
    <row r="306" spans="1:27" ht="20.100000000000001" customHeight="1" x14ac:dyDescent="0.2">
      <c r="A306" s="264" t="s">
        <v>814</v>
      </c>
      <c r="B306" s="173" t="s">
        <v>810</v>
      </c>
      <c r="C306" s="205" t="s">
        <v>816</v>
      </c>
      <c r="D306" s="31" t="s">
        <v>233</v>
      </c>
      <c r="E306" s="134">
        <v>185</v>
      </c>
      <c r="F306" s="65"/>
      <c r="G306" s="65"/>
      <c r="H306" s="66"/>
      <c r="I306" s="65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108"/>
      <c r="U306" s="69"/>
      <c r="V306" s="70"/>
      <c r="W306" s="70"/>
      <c r="X306" s="71"/>
      <c r="Y306" s="175">
        <v>185</v>
      </c>
      <c r="Z306" s="271">
        <f t="shared" si="23"/>
        <v>190.328</v>
      </c>
    </row>
    <row r="307" spans="1:27" ht="18.75" customHeight="1" x14ac:dyDescent="0.2">
      <c r="A307" s="264" t="s">
        <v>814</v>
      </c>
      <c r="B307" s="173" t="s">
        <v>812</v>
      </c>
      <c r="C307" s="205" t="s">
        <v>818</v>
      </c>
      <c r="D307" s="31" t="s">
        <v>233</v>
      </c>
      <c r="E307" s="134">
        <v>225</v>
      </c>
      <c r="F307" s="65"/>
      <c r="G307" s="65"/>
      <c r="H307" s="66"/>
      <c r="I307" s="65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108"/>
      <c r="U307" s="69"/>
      <c r="V307" s="70"/>
      <c r="W307" s="70"/>
      <c r="X307" s="71"/>
      <c r="Y307" s="175">
        <v>225</v>
      </c>
      <c r="Z307" s="271">
        <f t="shared" si="23"/>
        <v>231.48</v>
      </c>
    </row>
    <row r="308" spans="1:27" ht="20.100000000000001" customHeight="1" x14ac:dyDescent="0.2">
      <c r="A308" s="264" t="s">
        <v>819</v>
      </c>
      <c r="B308" s="173" t="s">
        <v>815</v>
      </c>
      <c r="C308" s="205" t="s">
        <v>821</v>
      </c>
      <c r="D308" s="31" t="s">
        <v>233</v>
      </c>
      <c r="E308" s="134">
        <v>109</v>
      </c>
      <c r="F308" s="65"/>
      <c r="G308" s="65"/>
      <c r="H308" s="66"/>
      <c r="I308" s="65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108"/>
      <c r="U308" s="69"/>
      <c r="V308" s="70"/>
      <c r="W308" s="70"/>
      <c r="X308" s="71"/>
      <c r="Y308" s="175">
        <v>109</v>
      </c>
      <c r="Z308" s="271">
        <f t="shared" ref="Z308:Z326" si="24">Y308*$Z$11/100</f>
        <v>112.1392</v>
      </c>
    </row>
    <row r="309" spans="1:27" ht="20.100000000000001" customHeight="1" x14ac:dyDescent="0.2">
      <c r="A309" s="264" t="s">
        <v>819</v>
      </c>
      <c r="B309" s="173" t="s">
        <v>817</v>
      </c>
      <c r="C309" s="205" t="s">
        <v>823</v>
      </c>
      <c r="D309" s="31" t="s">
        <v>233</v>
      </c>
      <c r="E309" s="134">
        <v>135</v>
      </c>
      <c r="F309" s="65"/>
      <c r="G309" s="65"/>
      <c r="H309" s="66"/>
      <c r="I309" s="65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108"/>
      <c r="U309" s="69"/>
      <c r="V309" s="70"/>
      <c r="W309" s="70"/>
      <c r="X309" s="71"/>
      <c r="Y309" s="175">
        <v>135</v>
      </c>
      <c r="Z309" s="271">
        <f t="shared" si="24"/>
        <v>138.88800000000001</v>
      </c>
    </row>
    <row r="310" spans="1:27" ht="20.100000000000001" customHeight="1" x14ac:dyDescent="0.2">
      <c r="A310" s="264" t="s">
        <v>819</v>
      </c>
      <c r="B310" s="173" t="s">
        <v>820</v>
      </c>
      <c r="C310" s="205" t="s">
        <v>825</v>
      </c>
      <c r="D310" s="31" t="s">
        <v>233</v>
      </c>
      <c r="E310" s="134">
        <v>150</v>
      </c>
      <c r="F310" s="65"/>
      <c r="G310" s="65"/>
      <c r="H310" s="66"/>
      <c r="I310" s="65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108"/>
      <c r="U310" s="69"/>
      <c r="V310" s="70"/>
      <c r="W310" s="70"/>
      <c r="X310" s="71"/>
      <c r="Y310" s="175">
        <v>150</v>
      </c>
      <c r="Z310" s="271">
        <f t="shared" si="24"/>
        <v>154.32</v>
      </c>
    </row>
    <row r="311" spans="1:27" ht="20.100000000000001" customHeight="1" x14ac:dyDescent="0.2">
      <c r="A311" s="264" t="s">
        <v>671</v>
      </c>
      <c r="B311" s="173" t="s">
        <v>822</v>
      </c>
      <c r="C311" s="205" t="s">
        <v>827</v>
      </c>
      <c r="D311" s="31" t="s">
        <v>233</v>
      </c>
      <c r="E311" s="134">
        <v>135</v>
      </c>
      <c r="F311" s="65"/>
      <c r="G311" s="65"/>
      <c r="H311" s="66"/>
      <c r="I311" s="65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108"/>
      <c r="U311" s="69"/>
      <c r="V311" s="70"/>
      <c r="W311" s="70"/>
      <c r="X311" s="71"/>
      <c r="Y311" s="175">
        <v>135</v>
      </c>
      <c r="Z311" s="271">
        <f t="shared" si="24"/>
        <v>138.88800000000001</v>
      </c>
      <c r="AA311" s="160"/>
    </row>
    <row r="312" spans="1:27" ht="20.100000000000001" customHeight="1" x14ac:dyDescent="0.2">
      <c r="A312" s="264" t="s">
        <v>671</v>
      </c>
      <c r="B312" s="173" t="s">
        <v>824</v>
      </c>
      <c r="C312" s="205" t="s">
        <v>829</v>
      </c>
      <c r="D312" s="31" t="s">
        <v>233</v>
      </c>
      <c r="E312" s="134">
        <v>163</v>
      </c>
      <c r="F312" s="65"/>
      <c r="G312" s="65"/>
      <c r="H312" s="66"/>
      <c r="I312" s="65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108"/>
      <c r="U312" s="69"/>
      <c r="V312" s="70"/>
      <c r="W312" s="70"/>
      <c r="X312" s="71"/>
      <c r="Y312" s="175">
        <v>163</v>
      </c>
      <c r="Z312" s="271">
        <f t="shared" si="24"/>
        <v>167.69439999999997</v>
      </c>
    </row>
    <row r="313" spans="1:27" ht="20.100000000000001" customHeight="1" x14ac:dyDescent="0.2">
      <c r="A313" s="264" t="s">
        <v>830</v>
      </c>
      <c r="B313" s="270" t="s">
        <v>826</v>
      </c>
      <c r="C313" s="205" t="s">
        <v>832</v>
      </c>
      <c r="D313" s="31" t="s">
        <v>233</v>
      </c>
      <c r="E313" s="134">
        <v>128</v>
      </c>
      <c r="F313" s="65"/>
      <c r="G313" s="65"/>
      <c r="H313" s="66"/>
      <c r="I313" s="65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108"/>
      <c r="U313" s="69"/>
      <c r="V313" s="70"/>
      <c r="W313" s="70"/>
      <c r="X313" s="71"/>
      <c r="Y313" s="175">
        <v>128</v>
      </c>
      <c r="Z313" s="271">
        <f t="shared" si="24"/>
        <v>131.68639999999999</v>
      </c>
    </row>
    <row r="314" spans="1:27" ht="20.100000000000001" customHeight="1" x14ac:dyDescent="0.2">
      <c r="A314" s="264" t="s">
        <v>830</v>
      </c>
      <c r="B314" s="173" t="s">
        <v>828</v>
      </c>
      <c r="C314" s="205" t="s">
        <v>834</v>
      </c>
      <c r="D314" s="31" t="s">
        <v>233</v>
      </c>
      <c r="E314" s="134">
        <v>187</v>
      </c>
      <c r="F314" s="65"/>
      <c r="G314" s="65"/>
      <c r="H314" s="66"/>
      <c r="I314" s="65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108"/>
      <c r="U314" s="69"/>
      <c r="V314" s="70"/>
      <c r="W314" s="70"/>
      <c r="X314" s="71"/>
      <c r="Y314" s="175">
        <v>187</v>
      </c>
      <c r="Z314" s="271">
        <f t="shared" si="24"/>
        <v>192.38559999999998</v>
      </c>
    </row>
    <row r="315" spans="1:27" ht="20.100000000000001" customHeight="1" x14ac:dyDescent="0.2">
      <c r="A315" s="264" t="s">
        <v>835</v>
      </c>
      <c r="B315" s="173" t="s">
        <v>831</v>
      </c>
      <c r="C315" s="205" t="s">
        <v>837</v>
      </c>
      <c r="D315" s="31" t="s">
        <v>233</v>
      </c>
      <c r="E315" s="134">
        <v>121</v>
      </c>
      <c r="F315" s="65"/>
      <c r="G315" s="65"/>
      <c r="H315" s="66"/>
      <c r="I315" s="65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108"/>
      <c r="U315" s="69"/>
      <c r="V315" s="70"/>
      <c r="W315" s="70"/>
      <c r="X315" s="71"/>
      <c r="Y315" s="175">
        <v>121</v>
      </c>
      <c r="Z315" s="271">
        <f t="shared" si="24"/>
        <v>124.48479999999999</v>
      </c>
    </row>
    <row r="316" spans="1:27" ht="20.100000000000001" customHeight="1" x14ac:dyDescent="0.2">
      <c r="A316" s="264" t="s">
        <v>835</v>
      </c>
      <c r="B316" s="173" t="s">
        <v>833</v>
      </c>
      <c r="C316" s="205" t="s">
        <v>839</v>
      </c>
      <c r="D316" s="31" t="s">
        <v>233</v>
      </c>
      <c r="E316" s="134">
        <v>165</v>
      </c>
      <c r="F316" s="65"/>
      <c r="G316" s="65"/>
      <c r="H316" s="66"/>
      <c r="I316" s="65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108"/>
      <c r="U316" s="69"/>
      <c r="V316" s="70"/>
      <c r="W316" s="70"/>
      <c r="X316" s="71"/>
      <c r="Y316" s="175">
        <v>165</v>
      </c>
      <c r="Z316" s="271">
        <f t="shared" si="24"/>
        <v>169.75200000000001</v>
      </c>
    </row>
    <row r="317" spans="1:27" ht="20.100000000000001" customHeight="1" x14ac:dyDescent="0.2">
      <c r="A317" s="264" t="s">
        <v>840</v>
      </c>
      <c r="B317" s="173" t="s">
        <v>836</v>
      </c>
      <c r="C317" s="205" t="s">
        <v>842</v>
      </c>
      <c r="D317" s="31" t="s">
        <v>233</v>
      </c>
      <c r="E317" s="134">
        <v>196</v>
      </c>
      <c r="F317" s="65"/>
      <c r="G317" s="65"/>
      <c r="H317" s="66"/>
      <c r="I317" s="65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108"/>
      <c r="U317" s="69"/>
      <c r="V317" s="70"/>
      <c r="W317" s="70"/>
      <c r="X317" s="71"/>
      <c r="Y317" s="175">
        <v>196</v>
      </c>
      <c r="Z317" s="271">
        <f t="shared" si="24"/>
        <v>201.6448</v>
      </c>
    </row>
    <row r="318" spans="1:27" ht="20.100000000000001" customHeight="1" x14ac:dyDescent="0.2">
      <c r="A318" s="264" t="s">
        <v>843</v>
      </c>
      <c r="B318" s="173" t="s">
        <v>838</v>
      </c>
      <c r="C318" s="205" t="s">
        <v>845</v>
      </c>
      <c r="D318" s="31" t="s">
        <v>233</v>
      </c>
      <c r="E318" s="134">
        <v>136</v>
      </c>
      <c r="F318" s="65"/>
      <c r="G318" s="65"/>
      <c r="H318" s="66"/>
      <c r="I318" s="65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108"/>
      <c r="U318" s="69"/>
      <c r="V318" s="70"/>
      <c r="W318" s="70"/>
      <c r="X318" s="71"/>
      <c r="Y318" s="175">
        <v>136</v>
      </c>
      <c r="Z318" s="271">
        <f t="shared" si="24"/>
        <v>139.91679999999999</v>
      </c>
    </row>
    <row r="319" spans="1:27" ht="20.100000000000001" customHeight="1" x14ac:dyDescent="0.2">
      <c r="A319" s="264" t="s">
        <v>843</v>
      </c>
      <c r="B319" s="173" t="s">
        <v>841</v>
      </c>
      <c r="C319" s="205" t="s">
        <v>847</v>
      </c>
      <c r="D319" s="31" t="s">
        <v>233</v>
      </c>
      <c r="E319" s="134">
        <v>186</v>
      </c>
      <c r="F319" s="65"/>
      <c r="G319" s="65"/>
      <c r="H319" s="66"/>
      <c r="I319" s="65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108"/>
      <c r="U319" s="69"/>
      <c r="V319" s="70"/>
      <c r="W319" s="70"/>
      <c r="X319" s="71"/>
      <c r="Y319" s="175">
        <v>186</v>
      </c>
      <c r="Z319" s="271">
        <f t="shared" si="24"/>
        <v>191.35679999999999</v>
      </c>
    </row>
    <row r="320" spans="1:27" ht="20.100000000000001" customHeight="1" x14ac:dyDescent="0.2">
      <c r="A320" s="264" t="s">
        <v>719</v>
      </c>
      <c r="B320" s="173" t="s">
        <v>844</v>
      </c>
      <c r="C320" s="205" t="s">
        <v>849</v>
      </c>
      <c r="D320" s="31" t="s">
        <v>233</v>
      </c>
      <c r="E320" s="114">
        <v>324</v>
      </c>
      <c r="F320" s="65"/>
      <c r="G320" s="65"/>
      <c r="H320" s="66"/>
      <c r="I320" s="65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108"/>
      <c r="U320" s="69"/>
      <c r="V320" s="70"/>
      <c r="W320" s="70"/>
      <c r="X320" s="71"/>
      <c r="Y320" s="116">
        <v>324</v>
      </c>
      <c r="Z320" s="271">
        <f t="shared" si="24"/>
        <v>333.33119999999997</v>
      </c>
    </row>
    <row r="321" spans="1:26" ht="20.100000000000001" customHeight="1" x14ac:dyDescent="0.2">
      <c r="A321" s="264" t="s">
        <v>719</v>
      </c>
      <c r="B321" s="173" t="s">
        <v>846</v>
      </c>
      <c r="C321" s="205" t="s">
        <v>851</v>
      </c>
      <c r="D321" s="31" t="s">
        <v>233</v>
      </c>
      <c r="E321" s="134">
        <v>340</v>
      </c>
      <c r="F321" s="65"/>
      <c r="G321" s="65"/>
      <c r="H321" s="66"/>
      <c r="I321" s="65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108"/>
      <c r="U321" s="69"/>
      <c r="V321" s="70"/>
      <c r="W321" s="70"/>
      <c r="X321" s="71"/>
      <c r="Y321" s="175">
        <v>340</v>
      </c>
      <c r="Z321" s="271">
        <f t="shared" si="24"/>
        <v>349.79199999999997</v>
      </c>
    </row>
    <row r="322" spans="1:26" ht="20.100000000000001" customHeight="1" x14ac:dyDescent="0.2">
      <c r="A322" s="264" t="s">
        <v>719</v>
      </c>
      <c r="B322" s="173" t="s">
        <v>848</v>
      </c>
      <c r="C322" s="205" t="s">
        <v>853</v>
      </c>
      <c r="D322" s="31" t="s">
        <v>233</v>
      </c>
      <c r="E322" s="134">
        <v>395</v>
      </c>
      <c r="F322" s="65"/>
      <c r="G322" s="65"/>
      <c r="H322" s="66"/>
      <c r="I322" s="65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108"/>
      <c r="U322" s="69"/>
      <c r="V322" s="70"/>
      <c r="W322" s="70"/>
      <c r="X322" s="71"/>
      <c r="Y322" s="175">
        <v>395</v>
      </c>
      <c r="Z322" s="271">
        <f t="shared" si="24"/>
        <v>406.37599999999998</v>
      </c>
    </row>
    <row r="323" spans="1:26" ht="20.100000000000001" customHeight="1" x14ac:dyDescent="0.2">
      <c r="A323" s="264" t="s">
        <v>854</v>
      </c>
      <c r="B323" s="173" t="s">
        <v>850</v>
      </c>
      <c r="C323" s="205" t="s">
        <v>856</v>
      </c>
      <c r="D323" s="31" t="s">
        <v>233</v>
      </c>
      <c r="E323" s="134">
        <v>161</v>
      </c>
      <c r="F323" s="65"/>
      <c r="G323" s="65"/>
      <c r="H323" s="66"/>
      <c r="I323" s="65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108"/>
      <c r="U323" s="69"/>
      <c r="V323" s="70"/>
      <c r="W323" s="70"/>
      <c r="X323" s="71"/>
      <c r="Y323" s="175">
        <v>161</v>
      </c>
      <c r="Z323" s="271">
        <f t="shared" si="24"/>
        <v>165.63679999999999</v>
      </c>
    </row>
    <row r="324" spans="1:26" ht="20.100000000000001" customHeight="1" x14ac:dyDescent="0.2">
      <c r="A324" s="264" t="s">
        <v>712</v>
      </c>
      <c r="B324" s="173" t="s">
        <v>852</v>
      </c>
      <c r="C324" s="205" t="s">
        <v>858</v>
      </c>
      <c r="D324" s="31" t="s">
        <v>233</v>
      </c>
      <c r="E324" s="134">
        <v>157</v>
      </c>
      <c r="F324" s="65"/>
      <c r="G324" s="65"/>
      <c r="H324" s="66"/>
      <c r="I324" s="65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108"/>
      <c r="U324" s="69"/>
      <c r="V324" s="70"/>
      <c r="W324" s="70"/>
      <c r="X324" s="71"/>
      <c r="Y324" s="175">
        <v>157</v>
      </c>
      <c r="Z324" s="271">
        <f t="shared" si="24"/>
        <v>161.52160000000001</v>
      </c>
    </row>
    <row r="325" spans="1:26" ht="20.100000000000001" customHeight="1" x14ac:dyDescent="0.2">
      <c r="A325" s="264" t="s">
        <v>706</v>
      </c>
      <c r="B325" s="173" t="s">
        <v>855</v>
      </c>
      <c r="C325" s="205" t="s">
        <v>859</v>
      </c>
      <c r="D325" s="31" t="s">
        <v>233</v>
      </c>
      <c r="E325" s="134">
        <v>180</v>
      </c>
      <c r="F325" s="65"/>
      <c r="G325" s="65"/>
      <c r="H325" s="66"/>
      <c r="I325" s="65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108"/>
      <c r="U325" s="69"/>
      <c r="V325" s="70"/>
      <c r="W325" s="70"/>
      <c r="X325" s="71"/>
      <c r="Y325" s="175">
        <v>180</v>
      </c>
      <c r="Z325" s="271">
        <f t="shared" si="24"/>
        <v>185.18399999999997</v>
      </c>
    </row>
    <row r="326" spans="1:26" ht="20.100000000000001" customHeight="1" x14ac:dyDescent="0.2">
      <c r="A326" s="264" t="s">
        <v>709</v>
      </c>
      <c r="B326" s="176" t="s">
        <v>857</v>
      </c>
      <c r="C326" s="30" t="s">
        <v>860</v>
      </c>
      <c r="D326" s="31" t="s">
        <v>233</v>
      </c>
      <c r="E326" s="134">
        <v>221.25</v>
      </c>
      <c r="F326" s="65"/>
      <c r="G326" s="65"/>
      <c r="H326" s="66"/>
      <c r="I326" s="65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108"/>
      <c r="U326" s="69"/>
      <c r="V326" s="70"/>
      <c r="W326" s="70"/>
      <c r="X326" s="71"/>
      <c r="Y326" s="175">
        <v>221</v>
      </c>
      <c r="Z326" s="271">
        <f t="shared" si="24"/>
        <v>227.3648</v>
      </c>
    </row>
    <row r="327" spans="1:26" ht="20.100000000000001" customHeight="1" x14ac:dyDescent="0.2">
      <c r="A327" s="264"/>
      <c r="B327" s="118" t="s">
        <v>861</v>
      </c>
      <c r="C327" s="129" t="s">
        <v>862</v>
      </c>
      <c r="D327" s="49"/>
      <c r="E327" s="32"/>
      <c r="F327" s="33"/>
      <c r="G327" s="33"/>
      <c r="H327" s="34"/>
      <c r="I327" s="34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199"/>
      <c r="U327" s="41"/>
      <c r="V327" s="42"/>
      <c r="W327" s="42"/>
      <c r="X327" s="43"/>
      <c r="Y327" s="44"/>
      <c r="Z327" s="271"/>
    </row>
    <row r="328" spans="1:26" ht="36.75" customHeight="1" x14ac:dyDescent="0.2">
      <c r="A328" s="264"/>
      <c r="B328" s="29" t="s">
        <v>863</v>
      </c>
      <c r="C328" s="30" t="s">
        <v>864</v>
      </c>
      <c r="D328" s="49" t="s">
        <v>865</v>
      </c>
      <c r="E328" s="32"/>
      <c r="F328" s="33"/>
      <c r="G328" s="33"/>
      <c r="H328" s="34"/>
      <c r="I328" s="33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115">
        <v>9807</v>
      </c>
      <c r="U328" s="41">
        <f>T328*112.34%</f>
        <v>11017.183799999999</v>
      </c>
      <c r="V328" s="42"/>
      <c r="W328" s="42"/>
      <c r="X328" s="43">
        <v>11017</v>
      </c>
      <c r="Y328" s="44">
        <v>12967</v>
      </c>
      <c r="Z328" s="271">
        <f>Y328*$Z$11/100</f>
        <v>13340.4496</v>
      </c>
    </row>
    <row r="329" spans="1:26" ht="20.100000000000001" customHeight="1" x14ac:dyDescent="0.2">
      <c r="A329" s="264"/>
      <c r="B329" s="118" t="s">
        <v>866</v>
      </c>
      <c r="C329" s="129" t="s">
        <v>867</v>
      </c>
      <c r="D329" s="49"/>
      <c r="E329" s="32"/>
      <c r="F329" s="33"/>
      <c r="G329" s="33"/>
      <c r="H329" s="34"/>
      <c r="I329" s="33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199"/>
      <c r="U329" s="41"/>
      <c r="V329" s="42"/>
      <c r="W329" s="42"/>
      <c r="X329" s="43"/>
      <c r="Y329" s="44"/>
      <c r="Z329" s="271"/>
    </row>
    <row r="330" spans="1:26" ht="20.100000000000001" customHeight="1" x14ac:dyDescent="0.2">
      <c r="A330" s="264" t="s">
        <v>868</v>
      </c>
      <c r="B330" s="29" t="s">
        <v>869</v>
      </c>
      <c r="C330" s="30" t="s">
        <v>870</v>
      </c>
      <c r="D330" s="49" t="s">
        <v>871</v>
      </c>
      <c r="E330" s="32">
        <v>2314</v>
      </c>
      <c r="F330" s="33">
        <f>E330*1.26</f>
        <v>2915.64</v>
      </c>
      <c r="G330" s="33">
        <v>2916</v>
      </c>
      <c r="H330" s="34"/>
      <c r="I330" s="33">
        <v>2916</v>
      </c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40">
        <v>3905</v>
      </c>
      <c r="U330" s="41">
        <f t="shared" ref="U330:U339" si="25">T330*112.34%</f>
        <v>4386.8769999999995</v>
      </c>
      <c r="V330" s="42"/>
      <c r="W330" s="42"/>
      <c r="X330" s="43">
        <v>4387</v>
      </c>
      <c r="Y330" s="44">
        <v>9125</v>
      </c>
      <c r="Z330" s="271">
        <f t="shared" ref="Z330:Z339" si="26">Y330*$Z$11/100</f>
        <v>9387.7999999999993</v>
      </c>
    </row>
    <row r="331" spans="1:26" ht="27" customHeight="1" x14ac:dyDescent="0.2">
      <c r="A331" s="264" t="s">
        <v>872</v>
      </c>
      <c r="B331" s="131" t="s">
        <v>873</v>
      </c>
      <c r="C331" s="59" t="s">
        <v>874</v>
      </c>
      <c r="D331" s="138" t="s">
        <v>233</v>
      </c>
      <c r="E331" s="50">
        <v>181</v>
      </c>
      <c r="F331" s="51">
        <f>E331*1.26</f>
        <v>228.06</v>
      </c>
      <c r="G331" s="51">
        <v>228</v>
      </c>
      <c r="H331" s="52"/>
      <c r="I331" s="51">
        <v>228</v>
      </c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4">
        <v>305</v>
      </c>
      <c r="U331" s="55">
        <f t="shared" si="25"/>
        <v>342.637</v>
      </c>
      <c r="V331" s="56"/>
      <c r="W331" s="56"/>
      <c r="X331" s="140">
        <v>343</v>
      </c>
      <c r="Y331" s="145">
        <v>500</v>
      </c>
      <c r="Z331" s="271">
        <f t="shared" si="26"/>
        <v>514.4</v>
      </c>
    </row>
    <row r="332" spans="1:26" ht="28.5" customHeight="1" x14ac:dyDescent="0.2">
      <c r="A332" s="264" t="s">
        <v>875</v>
      </c>
      <c r="B332" s="29" t="s">
        <v>876</v>
      </c>
      <c r="C332" s="30" t="s">
        <v>877</v>
      </c>
      <c r="D332" s="31" t="s">
        <v>233</v>
      </c>
      <c r="E332" s="32"/>
      <c r="F332" s="33"/>
      <c r="G332" s="33"/>
      <c r="H332" s="34"/>
      <c r="I332" s="33">
        <v>163</v>
      </c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40">
        <v>218</v>
      </c>
      <c r="U332" s="41">
        <f t="shared" si="25"/>
        <v>244.90119999999999</v>
      </c>
      <c r="V332" s="42"/>
      <c r="W332" s="42"/>
      <c r="X332" s="43">
        <v>245</v>
      </c>
      <c r="Y332" s="44">
        <v>288</v>
      </c>
      <c r="Z332" s="271">
        <f t="shared" si="26"/>
        <v>296.2944</v>
      </c>
    </row>
    <row r="333" spans="1:26" ht="20.100000000000001" customHeight="1" x14ac:dyDescent="0.2">
      <c r="A333" s="264" t="s">
        <v>878</v>
      </c>
      <c r="B333" s="29" t="s">
        <v>879</v>
      </c>
      <c r="C333" s="208" t="s">
        <v>880</v>
      </c>
      <c r="D333" s="49" t="s">
        <v>871</v>
      </c>
      <c r="E333" s="148"/>
      <c r="F333" s="34"/>
      <c r="G333" s="34"/>
      <c r="H333" s="34"/>
      <c r="I333" s="33">
        <v>1560</v>
      </c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40">
        <v>2089</v>
      </c>
      <c r="U333" s="41">
        <f t="shared" si="25"/>
        <v>2346.7826</v>
      </c>
      <c r="V333" s="42"/>
      <c r="W333" s="42"/>
      <c r="X333" s="43">
        <v>2347</v>
      </c>
      <c r="Y333" s="44">
        <v>2762</v>
      </c>
      <c r="Z333" s="271">
        <f t="shared" si="26"/>
        <v>2841.5455999999999</v>
      </c>
    </row>
    <row r="334" spans="1:26" ht="20.100000000000001" customHeight="1" x14ac:dyDescent="0.2">
      <c r="A334" s="264" t="s">
        <v>878</v>
      </c>
      <c r="B334" s="29" t="s">
        <v>881</v>
      </c>
      <c r="C334" s="208" t="s">
        <v>882</v>
      </c>
      <c r="D334" s="49" t="s">
        <v>871</v>
      </c>
      <c r="E334" s="148"/>
      <c r="F334" s="34"/>
      <c r="G334" s="34"/>
      <c r="H334" s="34"/>
      <c r="I334" s="33">
        <v>1325</v>
      </c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40">
        <v>1774</v>
      </c>
      <c r="U334" s="41">
        <f t="shared" si="25"/>
        <v>1992.9115999999999</v>
      </c>
      <c r="V334" s="42"/>
      <c r="W334" s="42"/>
      <c r="X334" s="43">
        <v>1993</v>
      </c>
      <c r="Y334" s="44">
        <v>2346</v>
      </c>
      <c r="Z334" s="271">
        <f t="shared" si="26"/>
        <v>2413.5647999999997</v>
      </c>
    </row>
    <row r="335" spans="1:26" ht="20.25" customHeight="1" x14ac:dyDescent="0.2">
      <c r="A335" s="264" t="s">
        <v>883</v>
      </c>
      <c r="B335" s="29" t="s">
        <v>884</v>
      </c>
      <c r="C335" s="209" t="s">
        <v>885</v>
      </c>
      <c r="D335" s="49" t="s">
        <v>200</v>
      </c>
      <c r="E335" s="148"/>
      <c r="F335" s="34"/>
      <c r="G335" s="34"/>
      <c r="H335" s="34"/>
      <c r="I335" s="33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40">
        <v>430</v>
      </c>
      <c r="U335" s="41">
        <f t="shared" si="25"/>
        <v>483.06199999999995</v>
      </c>
      <c r="V335" s="42"/>
      <c r="W335" s="42"/>
      <c r="X335" s="43">
        <v>483</v>
      </c>
      <c r="Y335" s="44">
        <v>717</v>
      </c>
      <c r="Z335" s="271">
        <f t="shared" si="26"/>
        <v>737.64959999999996</v>
      </c>
    </row>
    <row r="336" spans="1:26" ht="20.100000000000001" customHeight="1" x14ac:dyDescent="0.2">
      <c r="A336" s="264" t="s">
        <v>886</v>
      </c>
      <c r="B336" s="29" t="s">
        <v>887</v>
      </c>
      <c r="C336" s="209" t="s">
        <v>888</v>
      </c>
      <c r="D336" s="49" t="s">
        <v>200</v>
      </c>
      <c r="E336" s="148"/>
      <c r="F336" s="34"/>
      <c r="G336" s="34"/>
      <c r="H336" s="34"/>
      <c r="I336" s="33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0">
        <v>312</v>
      </c>
      <c r="U336" s="41">
        <f t="shared" si="25"/>
        <v>350.50079999999997</v>
      </c>
      <c r="V336" s="42"/>
      <c r="W336" s="42"/>
      <c r="X336" s="43">
        <v>351</v>
      </c>
      <c r="Y336" s="44">
        <v>413</v>
      </c>
      <c r="Z336" s="271">
        <f t="shared" si="26"/>
        <v>424.89439999999996</v>
      </c>
    </row>
    <row r="337" spans="1:26" ht="20.100000000000001" customHeight="1" x14ac:dyDescent="0.2">
      <c r="A337" s="264" t="s">
        <v>889</v>
      </c>
      <c r="B337" s="29" t="s">
        <v>890</v>
      </c>
      <c r="C337" s="209" t="s">
        <v>891</v>
      </c>
      <c r="D337" s="49" t="s">
        <v>200</v>
      </c>
      <c r="E337" s="148"/>
      <c r="F337" s="34"/>
      <c r="G337" s="34"/>
      <c r="H337" s="34"/>
      <c r="I337" s="33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40">
        <v>205</v>
      </c>
      <c r="U337" s="41">
        <f t="shared" si="25"/>
        <v>230.297</v>
      </c>
      <c r="V337" s="42"/>
      <c r="W337" s="42"/>
      <c r="X337" s="43">
        <v>230</v>
      </c>
      <c r="Y337" s="44">
        <v>286</v>
      </c>
      <c r="Z337" s="271">
        <f t="shared" si="26"/>
        <v>294.23680000000002</v>
      </c>
    </row>
    <row r="338" spans="1:26" ht="20.100000000000001" customHeight="1" x14ac:dyDescent="0.2">
      <c r="A338" s="264" t="s">
        <v>892</v>
      </c>
      <c r="B338" s="29" t="s">
        <v>893</v>
      </c>
      <c r="C338" s="209" t="s">
        <v>894</v>
      </c>
      <c r="D338" s="49" t="s">
        <v>200</v>
      </c>
      <c r="E338" s="148"/>
      <c r="F338" s="34"/>
      <c r="G338" s="34"/>
      <c r="H338" s="34"/>
      <c r="I338" s="33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0">
        <v>265</v>
      </c>
      <c r="U338" s="41">
        <f t="shared" si="25"/>
        <v>297.70099999999996</v>
      </c>
      <c r="V338" s="42"/>
      <c r="W338" s="42"/>
      <c r="X338" s="43">
        <v>298</v>
      </c>
      <c r="Y338" s="44">
        <v>351</v>
      </c>
      <c r="Z338" s="271">
        <f t="shared" si="26"/>
        <v>361.10879999999997</v>
      </c>
    </row>
    <row r="339" spans="1:26" ht="20.100000000000001" customHeight="1" x14ac:dyDescent="0.2">
      <c r="A339" s="264" t="s">
        <v>895</v>
      </c>
      <c r="B339" s="29" t="s">
        <v>896</v>
      </c>
      <c r="C339" s="208" t="s">
        <v>897</v>
      </c>
      <c r="D339" s="49" t="s">
        <v>200</v>
      </c>
      <c r="E339" s="148"/>
      <c r="F339" s="34"/>
      <c r="G339" s="34"/>
      <c r="H339" s="34"/>
      <c r="I339" s="33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40">
        <v>207</v>
      </c>
      <c r="U339" s="41">
        <f t="shared" si="25"/>
        <v>232.5438</v>
      </c>
      <c r="V339" s="42"/>
      <c r="W339" s="42"/>
      <c r="X339" s="43">
        <v>233</v>
      </c>
      <c r="Y339" s="44">
        <v>293</v>
      </c>
      <c r="Z339" s="271">
        <f t="shared" si="26"/>
        <v>301.4384</v>
      </c>
    </row>
    <row r="340" spans="1:26" ht="20.100000000000001" customHeight="1" x14ac:dyDescent="0.2">
      <c r="A340" s="264"/>
      <c r="B340" s="210" t="s">
        <v>898</v>
      </c>
      <c r="C340" s="142" t="s">
        <v>899</v>
      </c>
      <c r="D340" s="143"/>
      <c r="E340" s="50"/>
      <c r="F340" s="51"/>
      <c r="G340" s="51"/>
      <c r="H340" s="52"/>
      <c r="I340" s="51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4"/>
      <c r="U340" s="55"/>
      <c r="V340" s="56"/>
      <c r="W340" s="56"/>
      <c r="X340" s="57"/>
      <c r="Y340" s="127"/>
      <c r="Z340" s="271"/>
    </row>
    <row r="341" spans="1:26" ht="20.100000000000001" customHeight="1" x14ac:dyDescent="0.2">
      <c r="A341" s="264" t="s">
        <v>900</v>
      </c>
      <c r="B341" s="131" t="s">
        <v>901</v>
      </c>
      <c r="C341" s="59" t="s">
        <v>902</v>
      </c>
      <c r="D341" s="143" t="s">
        <v>200</v>
      </c>
      <c r="E341" s="50">
        <v>560</v>
      </c>
      <c r="F341" s="51">
        <f>E341*1.26</f>
        <v>705.6</v>
      </c>
      <c r="G341" s="51">
        <v>706</v>
      </c>
      <c r="H341" s="52"/>
      <c r="I341" s="51">
        <v>706</v>
      </c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4">
        <v>945</v>
      </c>
      <c r="U341" s="55">
        <f>T341*112.34%</f>
        <v>1061.6130000000001</v>
      </c>
      <c r="V341" s="56"/>
      <c r="W341" s="56"/>
      <c r="X341" s="57">
        <v>1062</v>
      </c>
      <c r="Y341" s="127">
        <v>5542</v>
      </c>
      <c r="Z341" s="271">
        <f>Y341*$Z$11/100</f>
        <v>5701.6095999999998</v>
      </c>
    </row>
    <row r="342" spans="1:26" ht="20.100000000000001" customHeight="1" x14ac:dyDescent="0.2">
      <c r="A342" s="264"/>
      <c r="B342" s="210" t="s">
        <v>903</v>
      </c>
      <c r="C342" s="142" t="s">
        <v>904</v>
      </c>
      <c r="D342" s="143"/>
      <c r="E342" s="50"/>
      <c r="F342" s="51"/>
      <c r="G342" s="51"/>
      <c r="H342" s="52"/>
      <c r="I342" s="51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44"/>
      <c r="U342" s="55"/>
      <c r="V342" s="56"/>
      <c r="W342" s="56"/>
      <c r="X342" s="57"/>
      <c r="Y342" s="127"/>
      <c r="Z342" s="271"/>
    </row>
    <row r="343" spans="1:26" ht="20.100000000000001" customHeight="1" x14ac:dyDescent="0.2">
      <c r="A343" s="264" t="s">
        <v>905</v>
      </c>
      <c r="B343" s="131" t="s">
        <v>906</v>
      </c>
      <c r="C343" s="59" t="s">
        <v>907</v>
      </c>
      <c r="D343" s="49" t="s">
        <v>200</v>
      </c>
      <c r="E343" s="50">
        <v>8200</v>
      </c>
      <c r="F343" s="51">
        <f>E343*1.26</f>
        <v>10332</v>
      </c>
      <c r="G343" s="51">
        <v>10332</v>
      </c>
      <c r="H343" s="52"/>
      <c r="I343" s="51">
        <v>10332</v>
      </c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4">
        <f>I343*133.9/100</f>
        <v>13834.548000000001</v>
      </c>
      <c r="U343" s="55">
        <f>T343*112.34%</f>
        <v>15541.7312232</v>
      </c>
      <c r="V343" s="56"/>
      <c r="W343" s="56"/>
      <c r="X343" s="57">
        <v>15542</v>
      </c>
      <c r="Y343" s="127">
        <v>14962</v>
      </c>
      <c r="Z343" s="271">
        <f>Y343*$Z$11/100</f>
        <v>15392.905599999998</v>
      </c>
    </row>
    <row r="344" spans="1:26" ht="20.100000000000001" customHeight="1" x14ac:dyDescent="0.2">
      <c r="A344" s="264" t="s">
        <v>905</v>
      </c>
      <c r="B344" s="131" t="s">
        <v>908</v>
      </c>
      <c r="C344" s="59" t="s">
        <v>909</v>
      </c>
      <c r="D344" s="49" t="s">
        <v>200</v>
      </c>
      <c r="E344" s="50"/>
      <c r="F344" s="51"/>
      <c r="G344" s="51"/>
      <c r="H344" s="52"/>
      <c r="I344" s="51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211">
        <v>4411</v>
      </c>
      <c r="U344" s="55">
        <v>4411</v>
      </c>
      <c r="V344" s="56"/>
      <c r="W344" s="56"/>
      <c r="X344" s="57">
        <v>4411</v>
      </c>
      <c r="Y344" s="127">
        <v>6395</v>
      </c>
      <c r="Z344" s="271">
        <f>Y344*$Z$11/100</f>
        <v>6579.1759999999995</v>
      </c>
    </row>
    <row r="345" spans="1:26" ht="20.100000000000001" customHeight="1" x14ac:dyDescent="0.2">
      <c r="A345" s="264"/>
      <c r="B345" s="212" t="s">
        <v>910</v>
      </c>
      <c r="C345" s="59" t="s">
        <v>911</v>
      </c>
      <c r="D345" s="49" t="s">
        <v>200</v>
      </c>
      <c r="E345" s="50">
        <v>440</v>
      </c>
      <c r="F345" s="51">
        <f>E345*1.26</f>
        <v>554.4</v>
      </c>
      <c r="G345" s="51">
        <v>554</v>
      </c>
      <c r="H345" s="52"/>
      <c r="I345" s="51">
        <v>554</v>
      </c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4">
        <v>742</v>
      </c>
      <c r="U345" s="55">
        <f>T345*112.34%</f>
        <v>833.56279999999992</v>
      </c>
      <c r="V345" s="56"/>
      <c r="W345" s="56"/>
      <c r="X345" s="57">
        <v>834</v>
      </c>
      <c r="Y345" s="127">
        <v>1343</v>
      </c>
      <c r="Z345" s="271">
        <f>Y345*$Z$11/100</f>
        <v>1381.6784</v>
      </c>
    </row>
    <row r="346" spans="1:26" ht="20.100000000000001" customHeight="1" x14ac:dyDescent="0.2">
      <c r="A346" s="264" t="s">
        <v>912</v>
      </c>
      <c r="B346" s="131" t="s">
        <v>913</v>
      </c>
      <c r="C346" s="59" t="s">
        <v>914</v>
      </c>
      <c r="D346" s="49" t="s">
        <v>200</v>
      </c>
      <c r="E346" s="50">
        <v>340</v>
      </c>
      <c r="F346" s="51">
        <f>E346*1.26</f>
        <v>428.4</v>
      </c>
      <c r="G346" s="51">
        <v>428</v>
      </c>
      <c r="H346" s="52"/>
      <c r="I346" s="51">
        <v>428</v>
      </c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4">
        <v>573</v>
      </c>
      <c r="U346" s="55">
        <f>T346*112.34%</f>
        <v>643.70819999999992</v>
      </c>
      <c r="V346" s="56"/>
      <c r="W346" s="56"/>
      <c r="X346" s="57">
        <v>644</v>
      </c>
      <c r="Y346" s="127">
        <v>769</v>
      </c>
      <c r="Z346" s="271">
        <f>Y346*$Z$11/100</f>
        <v>791.1472</v>
      </c>
    </row>
    <row r="347" spans="1:26" ht="20.100000000000001" customHeight="1" x14ac:dyDescent="0.2">
      <c r="A347" s="264" t="s">
        <v>915</v>
      </c>
      <c r="B347" s="131" t="s">
        <v>916</v>
      </c>
      <c r="C347" s="59" t="s">
        <v>917</v>
      </c>
      <c r="D347" s="49" t="s">
        <v>200</v>
      </c>
      <c r="E347" s="50">
        <v>415</v>
      </c>
      <c r="F347" s="51">
        <f>E347*1.26</f>
        <v>522.9</v>
      </c>
      <c r="G347" s="51">
        <v>523</v>
      </c>
      <c r="H347" s="52"/>
      <c r="I347" s="51">
        <v>523</v>
      </c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4">
        <v>700</v>
      </c>
      <c r="U347" s="55">
        <f>T347*112.34%</f>
        <v>786.38</v>
      </c>
      <c r="V347" s="56"/>
      <c r="W347" s="56"/>
      <c r="X347" s="57">
        <v>786</v>
      </c>
      <c r="Y347" s="127">
        <v>491</v>
      </c>
      <c r="Z347" s="271">
        <f>Y347*$Z$11/100</f>
        <v>505.14079999999996</v>
      </c>
    </row>
    <row r="348" spans="1:26" ht="20.100000000000001" customHeight="1" x14ac:dyDescent="0.2">
      <c r="A348" s="264"/>
      <c r="B348" s="118" t="s">
        <v>918</v>
      </c>
      <c r="C348" s="142" t="s">
        <v>919</v>
      </c>
      <c r="D348" s="49"/>
      <c r="E348" s="32"/>
      <c r="F348" s="33"/>
      <c r="G348" s="33"/>
      <c r="H348" s="34"/>
      <c r="I348" s="33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40"/>
      <c r="U348" s="41"/>
      <c r="V348" s="42"/>
      <c r="W348" s="42"/>
      <c r="X348" s="43"/>
      <c r="Y348" s="44"/>
      <c r="Z348" s="271"/>
    </row>
    <row r="349" spans="1:26" ht="20.100000000000001" customHeight="1" x14ac:dyDescent="0.2">
      <c r="A349" s="264" t="s">
        <v>920</v>
      </c>
      <c r="B349" s="131" t="s">
        <v>921</v>
      </c>
      <c r="C349" s="59" t="s">
        <v>922</v>
      </c>
      <c r="D349" s="31" t="s">
        <v>233</v>
      </c>
      <c r="E349" s="50">
        <v>145</v>
      </c>
      <c r="F349" s="51">
        <f>E349*1.26</f>
        <v>182.7</v>
      </c>
      <c r="G349" s="51">
        <v>183</v>
      </c>
      <c r="H349" s="52"/>
      <c r="I349" s="51">
        <v>183</v>
      </c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4">
        <v>245</v>
      </c>
      <c r="U349" s="55">
        <f>T349*112.34%</f>
        <v>275.233</v>
      </c>
      <c r="V349" s="56"/>
      <c r="W349" s="56"/>
      <c r="X349" s="140">
        <v>320</v>
      </c>
      <c r="Y349" s="145">
        <v>471</v>
      </c>
      <c r="Z349" s="271">
        <f t="shared" ref="Z349:Z354" si="27">Y349*$Z$11/100</f>
        <v>484.56479999999993</v>
      </c>
    </row>
    <row r="350" spans="1:26" ht="20.100000000000001" customHeight="1" x14ac:dyDescent="0.2">
      <c r="A350" s="264" t="s">
        <v>923</v>
      </c>
      <c r="B350" s="131" t="s">
        <v>924</v>
      </c>
      <c r="C350" s="59" t="s">
        <v>925</v>
      </c>
      <c r="D350" s="31" t="s">
        <v>233</v>
      </c>
      <c r="E350" s="50">
        <v>145</v>
      </c>
      <c r="F350" s="51">
        <f>E350*1.26</f>
        <v>182.7</v>
      </c>
      <c r="G350" s="51">
        <v>183</v>
      </c>
      <c r="H350" s="52"/>
      <c r="I350" s="51">
        <v>183</v>
      </c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4">
        <v>245</v>
      </c>
      <c r="U350" s="55">
        <f>T350*112.34%</f>
        <v>275.233</v>
      </c>
      <c r="V350" s="56"/>
      <c r="W350" s="56"/>
      <c r="X350" s="140">
        <v>333</v>
      </c>
      <c r="Y350" s="145">
        <v>471</v>
      </c>
      <c r="Z350" s="271">
        <f t="shared" si="27"/>
        <v>484.56479999999993</v>
      </c>
    </row>
    <row r="351" spans="1:26" ht="20.100000000000001" customHeight="1" x14ac:dyDescent="0.2">
      <c r="A351" s="264" t="s">
        <v>926</v>
      </c>
      <c r="B351" s="131" t="s">
        <v>927</v>
      </c>
      <c r="C351" s="59" t="s">
        <v>928</v>
      </c>
      <c r="D351" s="31" t="s">
        <v>233</v>
      </c>
      <c r="E351" s="50">
        <v>121</v>
      </c>
      <c r="F351" s="51">
        <f>E351*1.26</f>
        <v>152.46</v>
      </c>
      <c r="G351" s="51">
        <v>153</v>
      </c>
      <c r="H351" s="52"/>
      <c r="I351" s="51">
        <v>153</v>
      </c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4">
        <v>205</v>
      </c>
      <c r="U351" s="55">
        <f>T351*112.34%</f>
        <v>230.297</v>
      </c>
      <c r="V351" s="56"/>
      <c r="W351" s="56"/>
      <c r="X351" s="140">
        <v>268</v>
      </c>
      <c r="Y351" s="145">
        <v>412</v>
      </c>
      <c r="Z351" s="271">
        <f t="shared" si="27"/>
        <v>423.86559999999997</v>
      </c>
    </row>
    <row r="352" spans="1:26" ht="20.100000000000001" customHeight="1" x14ac:dyDescent="0.2">
      <c r="A352" s="264" t="s">
        <v>929</v>
      </c>
      <c r="B352" s="131" t="s">
        <v>930</v>
      </c>
      <c r="C352" s="59" t="s">
        <v>931</v>
      </c>
      <c r="D352" s="31" t="s">
        <v>233</v>
      </c>
      <c r="E352" s="50">
        <v>121</v>
      </c>
      <c r="F352" s="51">
        <f>E352*1.26</f>
        <v>152.46</v>
      </c>
      <c r="G352" s="51">
        <v>153</v>
      </c>
      <c r="H352" s="52"/>
      <c r="I352" s="51">
        <v>153</v>
      </c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4">
        <v>205</v>
      </c>
      <c r="U352" s="55">
        <f>T352*112.34%</f>
        <v>230.297</v>
      </c>
      <c r="V352" s="56"/>
      <c r="W352" s="56"/>
      <c r="X352" s="140">
        <v>268</v>
      </c>
      <c r="Y352" s="145">
        <v>412</v>
      </c>
      <c r="Z352" s="271">
        <f t="shared" si="27"/>
        <v>423.86559999999997</v>
      </c>
    </row>
    <row r="353" spans="1:26" ht="20.100000000000001" customHeight="1" x14ac:dyDescent="0.2">
      <c r="A353" s="264"/>
      <c r="B353" s="146" t="s">
        <v>932</v>
      </c>
      <c r="C353" s="30" t="s">
        <v>933</v>
      </c>
      <c r="D353" s="31" t="s">
        <v>233</v>
      </c>
      <c r="E353" s="32">
        <v>145</v>
      </c>
      <c r="F353" s="33">
        <f>E353*1.26</f>
        <v>182.7</v>
      </c>
      <c r="G353" s="33">
        <v>183</v>
      </c>
      <c r="H353" s="34"/>
      <c r="I353" s="33">
        <v>183</v>
      </c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40">
        <v>245</v>
      </c>
      <c r="U353" s="41">
        <f>T353*112.34%</f>
        <v>275.233</v>
      </c>
      <c r="V353" s="42"/>
      <c r="W353" s="42"/>
      <c r="X353" s="57">
        <v>398</v>
      </c>
      <c r="Y353" s="44">
        <v>589</v>
      </c>
      <c r="Z353" s="271">
        <f t="shared" si="27"/>
        <v>605.96320000000003</v>
      </c>
    </row>
    <row r="354" spans="1:26" ht="20.100000000000001" customHeight="1" x14ac:dyDescent="0.2">
      <c r="A354" s="264" t="s">
        <v>934</v>
      </c>
      <c r="B354" s="146" t="s">
        <v>935</v>
      </c>
      <c r="C354" s="30" t="s">
        <v>936</v>
      </c>
      <c r="D354" s="31" t="s">
        <v>233</v>
      </c>
      <c r="E354" s="32"/>
      <c r="F354" s="33"/>
      <c r="G354" s="33"/>
      <c r="H354" s="34"/>
      <c r="I354" s="33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40"/>
      <c r="U354" s="41"/>
      <c r="V354" s="42"/>
      <c r="W354" s="42"/>
      <c r="X354" s="57"/>
      <c r="Y354" s="44">
        <v>901</v>
      </c>
      <c r="Z354" s="271">
        <f t="shared" si="27"/>
        <v>926.94879999999989</v>
      </c>
    </row>
    <row r="355" spans="1:26" ht="20.100000000000001" customHeight="1" x14ac:dyDescent="0.2">
      <c r="A355" s="264"/>
      <c r="B355" s="204"/>
      <c r="C355" s="142" t="s">
        <v>937</v>
      </c>
      <c r="D355" s="31"/>
      <c r="E355" s="134"/>
      <c r="F355" s="33"/>
      <c r="G355" s="33"/>
      <c r="H355" s="34"/>
      <c r="I355" s="33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40"/>
      <c r="U355" s="41"/>
      <c r="V355" s="42"/>
      <c r="W355" s="42"/>
      <c r="X355" s="57"/>
      <c r="Y355" s="44"/>
      <c r="Z355" s="271"/>
    </row>
    <row r="356" spans="1:26" ht="20.100000000000001" customHeight="1" x14ac:dyDescent="0.2">
      <c r="A356" s="264" t="s">
        <v>938</v>
      </c>
      <c r="B356" s="173" t="s">
        <v>939</v>
      </c>
      <c r="C356" s="205" t="s">
        <v>940</v>
      </c>
      <c r="D356" s="31" t="s">
        <v>233</v>
      </c>
      <c r="E356" s="134">
        <v>340</v>
      </c>
      <c r="F356" s="33"/>
      <c r="G356" s="33"/>
      <c r="H356" s="34"/>
      <c r="I356" s="33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40"/>
      <c r="U356" s="41"/>
      <c r="V356" s="42"/>
      <c r="W356" s="42"/>
      <c r="X356" s="57"/>
      <c r="Y356" s="175">
        <v>340</v>
      </c>
      <c r="Z356" s="271">
        <f t="shared" ref="Z356:Z383" si="28">Y356*$Z$11/100</f>
        <v>349.79199999999997</v>
      </c>
    </row>
    <row r="357" spans="1:26" ht="20.100000000000001" customHeight="1" x14ac:dyDescent="0.2">
      <c r="A357" s="264" t="s">
        <v>923</v>
      </c>
      <c r="B357" s="173" t="s">
        <v>941</v>
      </c>
      <c r="C357" s="205" t="s">
        <v>942</v>
      </c>
      <c r="D357" s="31" t="s">
        <v>233</v>
      </c>
      <c r="E357" s="134">
        <v>430</v>
      </c>
      <c r="F357" s="33"/>
      <c r="G357" s="33"/>
      <c r="H357" s="34"/>
      <c r="I357" s="33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40"/>
      <c r="U357" s="41"/>
      <c r="V357" s="42"/>
      <c r="W357" s="42"/>
      <c r="X357" s="57"/>
      <c r="Y357" s="175">
        <v>430</v>
      </c>
      <c r="Z357" s="271">
        <f t="shared" si="28"/>
        <v>442.38400000000001</v>
      </c>
    </row>
    <row r="358" spans="1:26" ht="20.100000000000001" customHeight="1" x14ac:dyDescent="0.2">
      <c r="A358" s="264" t="s">
        <v>943</v>
      </c>
      <c r="B358" s="173" t="s">
        <v>944</v>
      </c>
      <c r="C358" s="205" t="s">
        <v>945</v>
      </c>
      <c r="D358" s="31" t="s">
        <v>233</v>
      </c>
      <c r="E358" s="134">
        <v>351</v>
      </c>
      <c r="F358" s="33"/>
      <c r="G358" s="33"/>
      <c r="H358" s="34"/>
      <c r="I358" s="33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40"/>
      <c r="U358" s="41"/>
      <c r="V358" s="42"/>
      <c r="W358" s="42"/>
      <c r="X358" s="57"/>
      <c r="Y358" s="175">
        <v>351</v>
      </c>
      <c r="Z358" s="271">
        <f t="shared" si="28"/>
        <v>361.10879999999997</v>
      </c>
    </row>
    <row r="359" spans="1:26" ht="31.5" customHeight="1" x14ac:dyDescent="0.2">
      <c r="A359" s="264" t="s">
        <v>946</v>
      </c>
      <c r="B359" s="173" t="s">
        <v>947</v>
      </c>
      <c r="C359" s="205" t="s">
        <v>948</v>
      </c>
      <c r="D359" s="31" t="s">
        <v>233</v>
      </c>
      <c r="E359" s="134">
        <v>519</v>
      </c>
      <c r="F359" s="33"/>
      <c r="G359" s="33"/>
      <c r="H359" s="34"/>
      <c r="I359" s="33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40"/>
      <c r="U359" s="41"/>
      <c r="V359" s="42"/>
      <c r="W359" s="42"/>
      <c r="X359" s="57"/>
      <c r="Y359" s="175">
        <v>519</v>
      </c>
      <c r="Z359" s="271">
        <f t="shared" si="28"/>
        <v>533.94720000000007</v>
      </c>
    </row>
    <row r="360" spans="1:26" ht="20.100000000000001" customHeight="1" x14ac:dyDescent="0.2">
      <c r="A360" s="264" t="s">
        <v>949</v>
      </c>
      <c r="B360" s="173" t="s">
        <v>950</v>
      </c>
      <c r="C360" s="205" t="s">
        <v>951</v>
      </c>
      <c r="D360" s="31" t="s">
        <v>233</v>
      </c>
      <c r="E360" s="134">
        <v>481</v>
      </c>
      <c r="F360" s="33"/>
      <c r="G360" s="33"/>
      <c r="H360" s="34"/>
      <c r="I360" s="33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40"/>
      <c r="U360" s="41"/>
      <c r="V360" s="42"/>
      <c r="W360" s="42"/>
      <c r="X360" s="57"/>
      <c r="Y360" s="175">
        <v>481</v>
      </c>
      <c r="Z360" s="271">
        <f t="shared" si="28"/>
        <v>494.8528</v>
      </c>
    </row>
    <row r="361" spans="1:26" ht="20.100000000000001" customHeight="1" x14ac:dyDescent="0.2">
      <c r="A361" s="264" t="s">
        <v>952</v>
      </c>
      <c r="B361" s="173" t="s">
        <v>953</v>
      </c>
      <c r="C361" s="205" t="s">
        <v>954</v>
      </c>
      <c r="D361" s="31" t="s">
        <v>233</v>
      </c>
      <c r="E361" s="134">
        <v>389</v>
      </c>
      <c r="F361" s="33"/>
      <c r="G361" s="33"/>
      <c r="H361" s="34"/>
      <c r="I361" s="33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40"/>
      <c r="U361" s="41"/>
      <c r="V361" s="42"/>
      <c r="W361" s="42"/>
      <c r="X361" s="57"/>
      <c r="Y361" s="175">
        <v>389</v>
      </c>
      <c r="Z361" s="271">
        <f t="shared" si="28"/>
        <v>400.20319999999998</v>
      </c>
    </row>
    <row r="362" spans="1:26" ht="25.5" customHeight="1" x14ac:dyDescent="0.2">
      <c r="A362" s="264"/>
      <c r="B362" s="173" t="s">
        <v>955</v>
      </c>
      <c r="C362" s="205" t="s">
        <v>956</v>
      </c>
      <c r="D362" s="31" t="s">
        <v>233</v>
      </c>
      <c r="E362" s="134">
        <v>288</v>
      </c>
      <c r="F362" s="33"/>
      <c r="G362" s="33"/>
      <c r="H362" s="34"/>
      <c r="I362" s="33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40"/>
      <c r="U362" s="41"/>
      <c r="V362" s="42"/>
      <c r="W362" s="42"/>
      <c r="X362" s="57"/>
      <c r="Y362" s="175">
        <v>288</v>
      </c>
      <c r="Z362" s="271">
        <f t="shared" si="28"/>
        <v>296.2944</v>
      </c>
    </row>
    <row r="363" spans="1:26" ht="20.100000000000001" customHeight="1" x14ac:dyDescent="0.2">
      <c r="A363" s="264" t="s">
        <v>926</v>
      </c>
      <c r="B363" s="173" t="s">
        <v>957</v>
      </c>
      <c r="C363" s="205" t="s">
        <v>958</v>
      </c>
      <c r="D363" s="31" t="s">
        <v>233</v>
      </c>
      <c r="E363" s="134">
        <v>350</v>
      </c>
      <c r="F363" s="33"/>
      <c r="G363" s="33"/>
      <c r="H363" s="34"/>
      <c r="I363" s="33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40"/>
      <c r="U363" s="41"/>
      <c r="V363" s="42"/>
      <c r="W363" s="42"/>
      <c r="X363" s="57"/>
      <c r="Y363" s="175">
        <v>350</v>
      </c>
      <c r="Z363" s="271">
        <f t="shared" si="28"/>
        <v>360.08</v>
      </c>
    </row>
    <row r="364" spans="1:26" ht="20.100000000000001" customHeight="1" x14ac:dyDescent="0.2">
      <c r="A364" s="264" t="s">
        <v>959</v>
      </c>
      <c r="B364" s="173" t="s">
        <v>960</v>
      </c>
      <c r="C364" s="205" t="s">
        <v>961</v>
      </c>
      <c r="D364" s="31" t="s">
        <v>233</v>
      </c>
      <c r="E364" s="134">
        <v>351</v>
      </c>
      <c r="F364" s="33"/>
      <c r="G364" s="33"/>
      <c r="H364" s="34"/>
      <c r="I364" s="33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40"/>
      <c r="U364" s="41"/>
      <c r="V364" s="42"/>
      <c r="W364" s="42"/>
      <c r="X364" s="57"/>
      <c r="Y364" s="175">
        <v>351</v>
      </c>
      <c r="Z364" s="271">
        <f t="shared" si="28"/>
        <v>361.10879999999997</v>
      </c>
    </row>
    <row r="365" spans="1:26" ht="20.100000000000001" customHeight="1" x14ac:dyDescent="0.2">
      <c r="A365" s="264" t="s">
        <v>962</v>
      </c>
      <c r="B365" s="173" t="s">
        <v>963</v>
      </c>
      <c r="C365" s="205" t="s">
        <v>964</v>
      </c>
      <c r="D365" s="31" t="s">
        <v>233</v>
      </c>
      <c r="E365" s="134">
        <v>157</v>
      </c>
      <c r="F365" s="33"/>
      <c r="G365" s="33"/>
      <c r="H365" s="34"/>
      <c r="I365" s="33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40"/>
      <c r="U365" s="41"/>
      <c r="V365" s="42"/>
      <c r="W365" s="42"/>
      <c r="X365" s="57"/>
      <c r="Y365" s="175">
        <v>157</v>
      </c>
      <c r="Z365" s="271">
        <f t="shared" si="28"/>
        <v>161.52160000000001</v>
      </c>
    </row>
    <row r="366" spans="1:26" ht="20.100000000000001" customHeight="1" x14ac:dyDescent="0.2">
      <c r="A366" s="264" t="s">
        <v>929</v>
      </c>
      <c r="B366" s="173" t="s">
        <v>965</v>
      </c>
      <c r="C366" s="205" t="s">
        <v>966</v>
      </c>
      <c r="D366" s="31" t="s">
        <v>233</v>
      </c>
      <c r="E366" s="134">
        <v>248</v>
      </c>
      <c r="F366" s="33"/>
      <c r="G366" s="33"/>
      <c r="H366" s="34"/>
      <c r="I366" s="33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40"/>
      <c r="U366" s="41"/>
      <c r="V366" s="42"/>
      <c r="W366" s="42"/>
      <c r="X366" s="57"/>
      <c r="Y366" s="175">
        <v>248</v>
      </c>
      <c r="Z366" s="271">
        <f t="shared" si="28"/>
        <v>255.14239999999998</v>
      </c>
    </row>
    <row r="367" spans="1:26" ht="20.100000000000001" customHeight="1" x14ac:dyDescent="0.2">
      <c r="A367" s="264" t="s">
        <v>967</v>
      </c>
      <c r="B367" s="173" t="s">
        <v>968</v>
      </c>
      <c r="C367" s="205" t="s">
        <v>969</v>
      </c>
      <c r="D367" s="31" t="s">
        <v>233</v>
      </c>
      <c r="E367" s="134">
        <v>194</v>
      </c>
      <c r="F367" s="33"/>
      <c r="G367" s="33"/>
      <c r="H367" s="34"/>
      <c r="I367" s="33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40"/>
      <c r="U367" s="41"/>
      <c r="V367" s="42"/>
      <c r="W367" s="42"/>
      <c r="X367" s="57"/>
      <c r="Y367" s="175">
        <v>194</v>
      </c>
      <c r="Z367" s="271">
        <f t="shared" si="28"/>
        <v>199.58719999999997</v>
      </c>
    </row>
    <row r="368" spans="1:26" ht="20.100000000000001" customHeight="1" x14ac:dyDescent="0.2">
      <c r="A368" s="264" t="s">
        <v>970</v>
      </c>
      <c r="B368" s="173" t="s">
        <v>971</v>
      </c>
      <c r="C368" s="205" t="s">
        <v>972</v>
      </c>
      <c r="D368" s="31" t="s">
        <v>233</v>
      </c>
      <c r="E368" s="134">
        <v>144</v>
      </c>
      <c r="F368" s="33"/>
      <c r="G368" s="33"/>
      <c r="H368" s="34"/>
      <c r="I368" s="33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40"/>
      <c r="U368" s="41"/>
      <c r="V368" s="42"/>
      <c r="W368" s="42"/>
      <c r="X368" s="57"/>
      <c r="Y368" s="175">
        <v>144</v>
      </c>
      <c r="Z368" s="271">
        <f t="shared" si="28"/>
        <v>148.1472</v>
      </c>
    </row>
    <row r="369" spans="1:26" ht="20.100000000000001" customHeight="1" x14ac:dyDescent="0.2">
      <c r="A369" s="264" t="s">
        <v>973</v>
      </c>
      <c r="B369" s="173" t="s">
        <v>974</v>
      </c>
      <c r="C369" s="205" t="s">
        <v>975</v>
      </c>
      <c r="D369" s="31" t="s">
        <v>233</v>
      </c>
      <c r="E369" s="134">
        <v>144</v>
      </c>
      <c r="F369" s="33"/>
      <c r="G369" s="33"/>
      <c r="H369" s="34"/>
      <c r="I369" s="33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40"/>
      <c r="U369" s="41"/>
      <c r="V369" s="42"/>
      <c r="W369" s="42"/>
      <c r="X369" s="57"/>
      <c r="Y369" s="175">
        <v>144</v>
      </c>
      <c r="Z369" s="271">
        <f t="shared" si="28"/>
        <v>148.1472</v>
      </c>
    </row>
    <row r="370" spans="1:26" ht="20.100000000000001" customHeight="1" x14ac:dyDescent="0.2">
      <c r="A370" s="264" t="s">
        <v>976</v>
      </c>
      <c r="B370" s="173" t="s">
        <v>977</v>
      </c>
      <c r="C370" s="205" t="s">
        <v>978</v>
      </c>
      <c r="D370" s="31" t="s">
        <v>233</v>
      </c>
      <c r="E370" s="134">
        <v>143</v>
      </c>
      <c r="F370" s="33"/>
      <c r="G370" s="33"/>
      <c r="H370" s="34"/>
      <c r="I370" s="33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40"/>
      <c r="U370" s="41"/>
      <c r="V370" s="42"/>
      <c r="W370" s="42"/>
      <c r="X370" s="57"/>
      <c r="Y370" s="175">
        <v>143</v>
      </c>
      <c r="Z370" s="271">
        <f t="shared" si="28"/>
        <v>147.11840000000001</v>
      </c>
    </row>
    <row r="371" spans="1:26" ht="20.100000000000001" customHeight="1" x14ac:dyDescent="0.2">
      <c r="A371" s="264"/>
      <c r="B371" s="173" t="s">
        <v>979</v>
      </c>
      <c r="C371" s="205" t="s">
        <v>980</v>
      </c>
      <c r="D371" s="31" t="s">
        <v>233</v>
      </c>
      <c r="E371" s="134">
        <v>194</v>
      </c>
      <c r="F371" s="33"/>
      <c r="G371" s="33"/>
      <c r="H371" s="34"/>
      <c r="I371" s="33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40"/>
      <c r="U371" s="41"/>
      <c r="V371" s="42"/>
      <c r="W371" s="42"/>
      <c r="X371" s="57"/>
      <c r="Y371" s="175">
        <v>194</v>
      </c>
      <c r="Z371" s="271">
        <f t="shared" si="28"/>
        <v>199.58719999999997</v>
      </c>
    </row>
    <row r="372" spans="1:26" ht="32.25" customHeight="1" x14ac:dyDescent="0.2">
      <c r="A372" s="264" t="s">
        <v>981</v>
      </c>
      <c r="B372" s="173" t="s">
        <v>982</v>
      </c>
      <c r="C372" s="205" t="s">
        <v>983</v>
      </c>
      <c r="D372" s="31" t="s">
        <v>233</v>
      </c>
      <c r="E372" s="134">
        <v>245</v>
      </c>
      <c r="F372" s="33"/>
      <c r="G372" s="33"/>
      <c r="H372" s="34"/>
      <c r="I372" s="33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40"/>
      <c r="U372" s="41"/>
      <c r="V372" s="42"/>
      <c r="W372" s="42"/>
      <c r="X372" s="57"/>
      <c r="Y372" s="175">
        <v>245</v>
      </c>
      <c r="Z372" s="271">
        <f t="shared" si="28"/>
        <v>252.05599999999998</v>
      </c>
    </row>
    <row r="373" spans="1:26" ht="34.5" customHeight="1" x14ac:dyDescent="0.2">
      <c r="A373" s="264"/>
      <c r="B373" s="173" t="s">
        <v>984</v>
      </c>
      <c r="C373" s="205" t="s">
        <v>985</v>
      </c>
      <c r="D373" s="31" t="s">
        <v>233</v>
      </c>
      <c r="E373" s="134">
        <v>245</v>
      </c>
      <c r="F373" s="33"/>
      <c r="G373" s="33"/>
      <c r="H373" s="34"/>
      <c r="I373" s="33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40"/>
      <c r="U373" s="41"/>
      <c r="V373" s="42"/>
      <c r="W373" s="42"/>
      <c r="X373" s="57"/>
      <c r="Y373" s="175">
        <v>245</v>
      </c>
      <c r="Z373" s="271">
        <f t="shared" si="28"/>
        <v>252.05599999999998</v>
      </c>
    </row>
    <row r="374" spans="1:26" ht="20.100000000000001" customHeight="1" x14ac:dyDescent="0.2">
      <c r="A374" s="264"/>
      <c r="B374" s="173" t="s">
        <v>986</v>
      </c>
      <c r="C374" s="205" t="s">
        <v>987</v>
      </c>
      <c r="D374" s="31" t="s">
        <v>233</v>
      </c>
      <c r="E374" s="134">
        <v>245</v>
      </c>
      <c r="F374" s="33"/>
      <c r="G374" s="33"/>
      <c r="H374" s="34"/>
      <c r="I374" s="33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40"/>
      <c r="U374" s="41"/>
      <c r="V374" s="42"/>
      <c r="W374" s="42"/>
      <c r="X374" s="57"/>
      <c r="Y374" s="175">
        <v>245</v>
      </c>
      <c r="Z374" s="271">
        <f t="shared" si="28"/>
        <v>252.05599999999998</v>
      </c>
    </row>
    <row r="375" spans="1:26" ht="27" customHeight="1" x14ac:dyDescent="0.2">
      <c r="A375" s="264" t="s">
        <v>988</v>
      </c>
      <c r="B375" s="173" t="s">
        <v>989</v>
      </c>
      <c r="C375" s="205" t="s">
        <v>990</v>
      </c>
      <c r="D375" s="31" t="s">
        <v>233</v>
      </c>
      <c r="E375" s="134">
        <v>245</v>
      </c>
      <c r="F375" s="33"/>
      <c r="G375" s="33"/>
      <c r="H375" s="34"/>
      <c r="I375" s="33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40"/>
      <c r="U375" s="41"/>
      <c r="V375" s="42"/>
      <c r="W375" s="42"/>
      <c r="X375" s="57"/>
      <c r="Y375" s="175">
        <v>245</v>
      </c>
      <c r="Z375" s="271">
        <f t="shared" si="28"/>
        <v>252.05599999999998</v>
      </c>
    </row>
    <row r="376" spans="1:26" ht="29.25" customHeight="1" x14ac:dyDescent="0.2">
      <c r="A376" s="264" t="s">
        <v>991</v>
      </c>
      <c r="B376" s="173" t="s">
        <v>992</v>
      </c>
      <c r="C376" s="205" t="s">
        <v>993</v>
      </c>
      <c r="D376" s="31" t="s">
        <v>233</v>
      </c>
      <c r="E376" s="134">
        <v>402</v>
      </c>
      <c r="F376" s="33"/>
      <c r="G376" s="33"/>
      <c r="H376" s="34"/>
      <c r="I376" s="33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40"/>
      <c r="U376" s="41"/>
      <c r="V376" s="42"/>
      <c r="W376" s="42"/>
      <c r="X376" s="57"/>
      <c r="Y376" s="175">
        <v>402</v>
      </c>
      <c r="Z376" s="271">
        <f t="shared" si="28"/>
        <v>413.57759999999996</v>
      </c>
    </row>
    <row r="377" spans="1:26" ht="20.100000000000001" customHeight="1" x14ac:dyDescent="0.2">
      <c r="A377" s="264" t="s">
        <v>994</v>
      </c>
      <c r="B377" s="173" t="s">
        <v>995</v>
      </c>
      <c r="C377" s="205" t="s">
        <v>996</v>
      </c>
      <c r="D377" s="31" t="s">
        <v>233</v>
      </c>
      <c r="E377" s="134">
        <v>398</v>
      </c>
      <c r="F377" s="33"/>
      <c r="G377" s="33"/>
      <c r="H377" s="34"/>
      <c r="I377" s="33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40"/>
      <c r="U377" s="41"/>
      <c r="V377" s="42"/>
      <c r="W377" s="42"/>
      <c r="X377" s="57"/>
      <c r="Y377" s="175">
        <v>398</v>
      </c>
      <c r="Z377" s="271">
        <f t="shared" si="28"/>
        <v>409.4624</v>
      </c>
    </row>
    <row r="378" spans="1:26" ht="20.100000000000001" customHeight="1" x14ac:dyDescent="0.2">
      <c r="A378" s="264"/>
      <c r="B378" s="173" t="s">
        <v>997</v>
      </c>
      <c r="C378" s="205" t="s">
        <v>998</v>
      </c>
      <c r="D378" s="31" t="s">
        <v>233</v>
      </c>
      <c r="E378" s="134">
        <v>506</v>
      </c>
      <c r="F378" s="33"/>
      <c r="G378" s="33"/>
      <c r="H378" s="34"/>
      <c r="I378" s="33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40"/>
      <c r="U378" s="41"/>
      <c r="V378" s="42"/>
      <c r="W378" s="42"/>
      <c r="X378" s="57"/>
      <c r="Y378" s="175">
        <v>506</v>
      </c>
      <c r="Z378" s="271">
        <f t="shared" si="28"/>
        <v>520.57280000000003</v>
      </c>
    </row>
    <row r="379" spans="1:26" ht="20.100000000000001" customHeight="1" x14ac:dyDescent="0.2">
      <c r="A379" s="264" t="s">
        <v>999</v>
      </c>
      <c r="B379" s="173" t="s">
        <v>1000</v>
      </c>
      <c r="C379" s="205" t="s">
        <v>1001</v>
      </c>
      <c r="D379" s="31" t="s">
        <v>233</v>
      </c>
      <c r="E379" s="134">
        <v>402</v>
      </c>
      <c r="F379" s="33"/>
      <c r="G379" s="33"/>
      <c r="H379" s="34"/>
      <c r="I379" s="33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40"/>
      <c r="U379" s="41"/>
      <c r="V379" s="42"/>
      <c r="W379" s="42"/>
      <c r="X379" s="57"/>
      <c r="Y379" s="175">
        <v>402</v>
      </c>
      <c r="Z379" s="271">
        <f t="shared" si="28"/>
        <v>413.57759999999996</v>
      </c>
    </row>
    <row r="380" spans="1:26" ht="20.100000000000001" customHeight="1" x14ac:dyDescent="0.2">
      <c r="A380" s="264" t="s">
        <v>1002</v>
      </c>
      <c r="B380" s="173" t="s">
        <v>1003</v>
      </c>
      <c r="C380" s="205" t="s">
        <v>1004</v>
      </c>
      <c r="D380" s="31" t="s">
        <v>233</v>
      </c>
      <c r="E380" s="134">
        <v>402</v>
      </c>
      <c r="F380" s="33"/>
      <c r="G380" s="33"/>
      <c r="H380" s="34"/>
      <c r="I380" s="33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40"/>
      <c r="U380" s="41"/>
      <c r="V380" s="42"/>
      <c r="W380" s="42"/>
      <c r="X380" s="57"/>
      <c r="Y380" s="175">
        <v>402</v>
      </c>
      <c r="Z380" s="271">
        <f t="shared" si="28"/>
        <v>413.57759999999996</v>
      </c>
    </row>
    <row r="381" spans="1:26" ht="20.100000000000001" customHeight="1" x14ac:dyDescent="0.2">
      <c r="A381" s="264" t="s">
        <v>1005</v>
      </c>
      <c r="B381" s="173" t="s">
        <v>1006</v>
      </c>
      <c r="C381" s="205" t="s">
        <v>1007</v>
      </c>
      <c r="D381" s="31" t="s">
        <v>233</v>
      </c>
      <c r="E381" s="134">
        <v>144</v>
      </c>
      <c r="F381" s="33"/>
      <c r="G381" s="33"/>
      <c r="H381" s="34"/>
      <c r="I381" s="33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40"/>
      <c r="U381" s="41"/>
      <c r="V381" s="42"/>
      <c r="W381" s="42"/>
      <c r="X381" s="57"/>
      <c r="Y381" s="175">
        <v>144</v>
      </c>
      <c r="Z381" s="271">
        <f t="shared" si="28"/>
        <v>148.1472</v>
      </c>
    </row>
    <row r="382" spans="1:26" ht="20.100000000000001" customHeight="1" x14ac:dyDescent="0.2">
      <c r="A382" s="264"/>
      <c r="B382" s="173" t="s">
        <v>1008</v>
      </c>
      <c r="C382" s="205" t="s">
        <v>1009</v>
      </c>
      <c r="D382" s="31" t="s">
        <v>233</v>
      </c>
      <c r="E382" s="134">
        <v>351</v>
      </c>
      <c r="F382" s="33"/>
      <c r="G382" s="33"/>
      <c r="H382" s="34"/>
      <c r="I382" s="33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40"/>
      <c r="U382" s="41"/>
      <c r="V382" s="42"/>
      <c r="W382" s="42"/>
      <c r="X382" s="57"/>
      <c r="Y382" s="175">
        <v>351</v>
      </c>
      <c r="Z382" s="271">
        <f t="shared" si="28"/>
        <v>361.10879999999997</v>
      </c>
    </row>
    <row r="383" spans="1:26" ht="20.100000000000001" customHeight="1" x14ac:dyDescent="0.2">
      <c r="A383" s="264" t="s">
        <v>920</v>
      </c>
      <c r="B383" s="146" t="s">
        <v>1010</v>
      </c>
      <c r="C383" s="137" t="s">
        <v>1011</v>
      </c>
      <c r="D383" s="31" t="s">
        <v>233</v>
      </c>
      <c r="E383" s="134">
        <v>630</v>
      </c>
      <c r="F383" s="33"/>
      <c r="G383" s="33"/>
      <c r="H383" s="34"/>
      <c r="I383" s="33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40"/>
      <c r="U383" s="41"/>
      <c r="V383" s="42"/>
      <c r="W383" s="42"/>
      <c r="X383" s="43"/>
      <c r="Y383" s="175">
        <v>630</v>
      </c>
      <c r="Z383" s="271">
        <f t="shared" si="28"/>
        <v>648.14399999999989</v>
      </c>
    </row>
    <row r="384" spans="1:26" ht="20.100000000000001" customHeight="1" x14ac:dyDescent="0.2">
      <c r="A384" s="264"/>
      <c r="B384" s="128" t="s">
        <v>1012</v>
      </c>
      <c r="C384" s="129" t="s">
        <v>1013</v>
      </c>
      <c r="D384" s="49"/>
      <c r="E384" s="32"/>
      <c r="F384" s="33"/>
      <c r="G384" s="33"/>
      <c r="H384" s="34"/>
      <c r="I384" s="33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40"/>
      <c r="U384" s="41"/>
      <c r="V384" s="42"/>
      <c r="W384" s="42"/>
      <c r="X384" s="43"/>
      <c r="Y384" s="44"/>
      <c r="Z384" s="271"/>
    </row>
    <row r="385" spans="1:26" ht="20.100000000000001" customHeight="1" x14ac:dyDescent="0.2">
      <c r="A385" s="264"/>
      <c r="B385" s="29" t="s">
        <v>1014</v>
      </c>
      <c r="C385" s="30" t="s">
        <v>1015</v>
      </c>
      <c r="D385" s="49" t="s">
        <v>200</v>
      </c>
      <c r="E385" s="32">
        <v>3070</v>
      </c>
      <c r="F385" s="33">
        <f>E385*1.26</f>
        <v>3868.2</v>
      </c>
      <c r="G385" s="33">
        <v>3868</v>
      </c>
      <c r="H385" s="34"/>
      <c r="I385" s="33">
        <v>3868</v>
      </c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40">
        <v>5179</v>
      </c>
      <c r="U385" s="41">
        <f>T385*112.34%</f>
        <v>5818.0886</v>
      </c>
      <c r="V385" s="42"/>
      <c r="W385" s="42"/>
      <c r="X385" s="43">
        <v>5818</v>
      </c>
      <c r="Y385" s="44">
        <v>6848</v>
      </c>
      <c r="Z385" s="271">
        <f>Y385*$Z$11/100</f>
        <v>7045.2223999999997</v>
      </c>
    </row>
    <row r="386" spans="1:26" ht="20.100000000000001" customHeight="1" x14ac:dyDescent="0.2">
      <c r="A386" s="264"/>
      <c r="B386" s="118" t="s">
        <v>1016</v>
      </c>
      <c r="C386" s="129" t="s">
        <v>1017</v>
      </c>
      <c r="D386" s="49"/>
      <c r="E386" s="32"/>
      <c r="F386" s="33"/>
      <c r="G386" s="33"/>
      <c r="H386" s="34"/>
      <c r="I386" s="33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199"/>
      <c r="U386" s="41"/>
      <c r="V386" s="42"/>
      <c r="W386" s="42"/>
      <c r="X386" s="43"/>
      <c r="Y386" s="44"/>
      <c r="Z386" s="271"/>
    </row>
    <row r="387" spans="1:26" ht="20.100000000000001" customHeight="1" x14ac:dyDescent="0.2">
      <c r="A387" s="264" t="s">
        <v>1018</v>
      </c>
      <c r="B387" s="29" t="s">
        <v>1019</v>
      </c>
      <c r="C387" s="208" t="s">
        <v>1020</v>
      </c>
      <c r="D387" s="49" t="s">
        <v>1021</v>
      </c>
      <c r="E387" s="148"/>
      <c r="F387" s="34"/>
      <c r="G387" s="34"/>
      <c r="H387" s="34"/>
      <c r="I387" s="33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40"/>
      <c r="U387" s="41"/>
      <c r="V387" s="42"/>
      <c r="W387" s="42"/>
      <c r="X387" s="43"/>
      <c r="Y387" s="44">
        <v>202</v>
      </c>
      <c r="Z387" s="271">
        <f>Y387*$Z$11/100</f>
        <v>207.81759999999997</v>
      </c>
    </row>
    <row r="388" spans="1:26" ht="20.100000000000001" customHeight="1" x14ac:dyDescent="0.2">
      <c r="A388" s="264" t="s">
        <v>1022</v>
      </c>
      <c r="B388" s="29" t="s">
        <v>1023</v>
      </c>
      <c r="C388" s="208" t="s">
        <v>1024</v>
      </c>
      <c r="D388" s="49" t="s">
        <v>1025</v>
      </c>
      <c r="E388" s="148"/>
      <c r="F388" s="34"/>
      <c r="G388" s="34"/>
      <c r="H388" s="34"/>
      <c r="I388" s="33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40"/>
      <c r="U388" s="41"/>
      <c r="V388" s="42"/>
      <c r="W388" s="42"/>
      <c r="X388" s="43"/>
      <c r="Y388" s="44">
        <v>177</v>
      </c>
      <c r="Z388" s="271">
        <f>Y388*$Z$11/100</f>
        <v>182.09759999999997</v>
      </c>
    </row>
    <row r="389" spans="1:26" ht="20.100000000000001" customHeight="1" x14ac:dyDescent="0.2">
      <c r="A389" s="264" t="s">
        <v>1026</v>
      </c>
      <c r="B389" s="29" t="s">
        <v>1027</v>
      </c>
      <c r="C389" s="213" t="s">
        <v>1028</v>
      </c>
      <c r="D389" s="49" t="s">
        <v>200</v>
      </c>
      <c r="E389" s="148"/>
      <c r="F389" s="34"/>
      <c r="G389" s="34"/>
      <c r="H389" s="34"/>
      <c r="I389" s="214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115"/>
      <c r="U389" s="41"/>
      <c r="V389" s="42"/>
      <c r="W389" s="42"/>
      <c r="X389" s="43">
        <v>400</v>
      </c>
      <c r="Y389" s="44">
        <v>471</v>
      </c>
      <c r="Z389" s="271">
        <f>Y389*$Z$11/100</f>
        <v>484.56479999999993</v>
      </c>
    </row>
    <row r="390" spans="1:26" ht="20.100000000000001" customHeight="1" x14ac:dyDescent="0.2">
      <c r="A390" s="264"/>
      <c r="B390" s="215" t="s">
        <v>1029</v>
      </c>
      <c r="C390" s="216" t="s">
        <v>1030</v>
      </c>
      <c r="D390" s="217"/>
      <c r="E390" s="21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219"/>
      <c r="Y390" s="44"/>
      <c r="Z390" s="271"/>
    </row>
    <row r="391" spans="1:26" ht="20.100000000000001" customHeight="1" x14ac:dyDescent="0.2">
      <c r="A391" s="264" t="s">
        <v>1031</v>
      </c>
      <c r="B391" s="220" t="s">
        <v>1032</v>
      </c>
      <c r="C391" s="221" t="s">
        <v>1033</v>
      </c>
      <c r="D391" s="31" t="s">
        <v>233</v>
      </c>
      <c r="E391" s="222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93">
        <v>324</v>
      </c>
      <c r="Y391" s="44">
        <v>280</v>
      </c>
      <c r="Z391" s="271">
        <f t="shared" ref="Z391:Z396" si="29">Y391*$Z$11/100</f>
        <v>288.06399999999996</v>
      </c>
    </row>
    <row r="392" spans="1:26" ht="20.100000000000001" customHeight="1" x14ac:dyDescent="0.2">
      <c r="A392" s="264" t="s">
        <v>1034</v>
      </c>
      <c r="B392" s="202" t="s">
        <v>1035</v>
      </c>
      <c r="C392" s="221" t="s">
        <v>1036</v>
      </c>
      <c r="D392" s="49" t="s">
        <v>200</v>
      </c>
      <c r="E392" s="21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93">
        <v>374</v>
      </c>
      <c r="Y392" s="44">
        <v>117</v>
      </c>
      <c r="Z392" s="271">
        <f t="shared" si="29"/>
        <v>120.36959999999999</v>
      </c>
    </row>
    <row r="393" spans="1:26" ht="20.100000000000001" customHeight="1" x14ac:dyDescent="0.2">
      <c r="A393" s="264" t="s">
        <v>1037</v>
      </c>
      <c r="B393" s="202" t="s">
        <v>1038</v>
      </c>
      <c r="C393" s="224" t="s">
        <v>1039</v>
      </c>
      <c r="D393" s="49" t="s">
        <v>200</v>
      </c>
      <c r="E393" s="21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93">
        <v>675</v>
      </c>
      <c r="Y393" s="44">
        <v>114</v>
      </c>
      <c r="Z393" s="271">
        <f t="shared" si="29"/>
        <v>117.28319999999999</v>
      </c>
    </row>
    <row r="394" spans="1:26" ht="20.100000000000001" customHeight="1" x14ac:dyDescent="0.2">
      <c r="A394" s="264" t="s">
        <v>1040</v>
      </c>
      <c r="B394" s="202" t="s">
        <v>1041</v>
      </c>
      <c r="C394" s="221" t="s">
        <v>1042</v>
      </c>
      <c r="D394" s="148" t="s">
        <v>233</v>
      </c>
      <c r="E394" s="42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93"/>
      <c r="Y394" s="44">
        <v>313</v>
      </c>
      <c r="Z394" s="271">
        <f t="shared" si="29"/>
        <v>322.01439999999997</v>
      </c>
    </row>
    <row r="395" spans="1:26" ht="20.100000000000001" customHeight="1" x14ac:dyDescent="0.2">
      <c r="A395" s="264" t="s">
        <v>1043</v>
      </c>
      <c r="B395" s="202" t="s">
        <v>1044</v>
      </c>
      <c r="C395" s="221" t="s">
        <v>1045</v>
      </c>
      <c r="D395" s="148" t="s">
        <v>233</v>
      </c>
      <c r="E395" s="42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93"/>
      <c r="Y395" s="44">
        <v>200</v>
      </c>
      <c r="Z395" s="271">
        <f t="shared" si="29"/>
        <v>205.76</v>
      </c>
    </row>
    <row r="396" spans="1:26" ht="20.100000000000001" customHeight="1" x14ac:dyDescent="0.2">
      <c r="A396" s="264" t="s">
        <v>1046</v>
      </c>
      <c r="B396" s="202" t="s">
        <v>1047</v>
      </c>
      <c r="C396" s="221" t="s">
        <v>1048</v>
      </c>
      <c r="D396" s="148" t="s">
        <v>233</v>
      </c>
      <c r="E396" s="42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93"/>
      <c r="Y396" s="44">
        <v>300</v>
      </c>
      <c r="Z396" s="271">
        <f t="shared" si="29"/>
        <v>308.64</v>
      </c>
    </row>
    <row r="397" spans="1:26" ht="20.100000000000001" customHeight="1" x14ac:dyDescent="0.2">
      <c r="A397" s="264"/>
      <c r="B397" s="173"/>
      <c r="C397" s="225" t="s">
        <v>1049</v>
      </c>
      <c r="D397" s="226"/>
      <c r="E397" s="227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93"/>
      <c r="Y397" s="44"/>
      <c r="Z397" s="271"/>
    </row>
    <row r="398" spans="1:26" ht="20.100000000000001" customHeight="1" x14ac:dyDescent="0.2">
      <c r="A398" s="264"/>
      <c r="B398" s="117" t="s">
        <v>1050</v>
      </c>
      <c r="C398" s="94" t="s">
        <v>1051</v>
      </c>
      <c r="D398" s="31" t="s">
        <v>211</v>
      </c>
      <c r="E398" s="228">
        <v>92</v>
      </c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93"/>
      <c r="Y398" s="175">
        <v>92</v>
      </c>
      <c r="Z398" s="271">
        <f t="shared" ref="Z398:Z404" si="30">Y398*$Z$11/100</f>
        <v>94.649599999999992</v>
      </c>
    </row>
    <row r="399" spans="1:26" ht="20.100000000000001" customHeight="1" x14ac:dyDescent="0.2">
      <c r="A399" s="264"/>
      <c r="B399" s="117" t="s">
        <v>1052</v>
      </c>
      <c r="C399" s="133" t="s">
        <v>1053</v>
      </c>
      <c r="D399" s="31" t="s">
        <v>211</v>
      </c>
      <c r="E399" s="228">
        <v>87</v>
      </c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93"/>
      <c r="Y399" s="175">
        <v>87</v>
      </c>
      <c r="Z399" s="271">
        <f t="shared" si="30"/>
        <v>89.505600000000001</v>
      </c>
    </row>
    <row r="400" spans="1:26" ht="20.100000000000001" customHeight="1" x14ac:dyDescent="0.2">
      <c r="A400" s="264"/>
      <c r="B400" s="117" t="s">
        <v>1054</v>
      </c>
      <c r="C400" s="133" t="s">
        <v>1055</v>
      </c>
      <c r="D400" s="31" t="s">
        <v>211</v>
      </c>
      <c r="E400" s="228">
        <v>115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93"/>
      <c r="Y400" s="175">
        <v>115</v>
      </c>
      <c r="Z400" s="271">
        <f t="shared" si="30"/>
        <v>118.31199999999998</v>
      </c>
    </row>
    <row r="401" spans="1:30" ht="20.100000000000001" customHeight="1" x14ac:dyDescent="0.2">
      <c r="A401" s="264"/>
      <c r="B401" s="117" t="s">
        <v>1056</v>
      </c>
      <c r="C401" s="133" t="s">
        <v>1057</v>
      </c>
      <c r="D401" s="31" t="s">
        <v>211</v>
      </c>
      <c r="E401" s="228">
        <v>115</v>
      </c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93"/>
      <c r="Y401" s="175">
        <v>115</v>
      </c>
      <c r="Z401" s="271">
        <f t="shared" si="30"/>
        <v>118.31199999999998</v>
      </c>
    </row>
    <row r="402" spans="1:30" ht="20.100000000000001" customHeight="1" x14ac:dyDescent="0.2">
      <c r="A402" s="264"/>
      <c r="B402" s="117" t="s">
        <v>1058</v>
      </c>
      <c r="C402" s="133" t="s">
        <v>1059</v>
      </c>
      <c r="D402" s="31" t="s">
        <v>211</v>
      </c>
      <c r="E402" s="228">
        <v>92</v>
      </c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93"/>
      <c r="Y402" s="175">
        <v>92</v>
      </c>
      <c r="Z402" s="271">
        <f t="shared" si="30"/>
        <v>94.649599999999992</v>
      </c>
    </row>
    <row r="403" spans="1:30" ht="20.100000000000001" customHeight="1" x14ac:dyDescent="0.2">
      <c r="A403" s="264"/>
      <c r="B403" s="117" t="s">
        <v>1060</v>
      </c>
      <c r="C403" s="133" t="s">
        <v>1061</v>
      </c>
      <c r="D403" s="31" t="s">
        <v>211</v>
      </c>
      <c r="E403" s="228">
        <v>29</v>
      </c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93"/>
      <c r="Y403" s="175">
        <v>29</v>
      </c>
      <c r="Z403" s="271">
        <f t="shared" si="30"/>
        <v>29.8352</v>
      </c>
    </row>
    <row r="404" spans="1:30" ht="20.100000000000001" customHeight="1" x14ac:dyDescent="0.2">
      <c r="A404" s="264"/>
      <c r="B404" s="117" t="s">
        <v>1062</v>
      </c>
      <c r="C404" s="133" t="s">
        <v>1063</v>
      </c>
      <c r="D404" s="31" t="s">
        <v>211</v>
      </c>
      <c r="E404" s="228">
        <v>115</v>
      </c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93"/>
      <c r="Y404" s="175">
        <v>115</v>
      </c>
      <c r="Z404" s="271">
        <f t="shared" si="30"/>
        <v>118.31199999999998</v>
      </c>
    </row>
    <row r="405" spans="1:30" ht="16.5" customHeight="1" x14ac:dyDescent="0.2">
      <c r="A405" s="264"/>
      <c r="B405" s="118" t="s">
        <v>1064</v>
      </c>
      <c r="C405" s="229" t="s">
        <v>1065</v>
      </c>
      <c r="D405" s="31"/>
      <c r="E405" s="148"/>
      <c r="F405" s="34"/>
      <c r="G405" s="34"/>
      <c r="H405" s="34"/>
      <c r="I405" s="34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92"/>
      <c r="U405" s="92"/>
      <c r="V405" s="38"/>
      <c r="W405" s="38"/>
      <c r="X405" s="93"/>
      <c r="Y405" s="44"/>
      <c r="Z405" s="271"/>
    </row>
    <row r="406" spans="1:30" ht="16.5" customHeight="1" x14ac:dyDescent="0.2">
      <c r="A406" s="264" t="s">
        <v>1066</v>
      </c>
      <c r="B406" s="29" t="s">
        <v>1067</v>
      </c>
      <c r="C406" s="213" t="s">
        <v>1068</v>
      </c>
      <c r="D406" s="113" t="s">
        <v>865</v>
      </c>
      <c r="E406" s="148"/>
      <c r="F406" s="34"/>
      <c r="G406" s="34"/>
      <c r="H406" s="34"/>
      <c r="I406" s="214">
        <v>452</v>
      </c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5">
        <v>605</v>
      </c>
      <c r="U406" s="92">
        <f>T406*112.34%</f>
        <v>679.65699999999993</v>
      </c>
      <c r="V406" s="38"/>
      <c r="W406" s="38"/>
      <c r="X406" s="93">
        <v>680</v>
      </c>
      <c r="Y406" s="127">
        <v>800</v>
      </c>
      <c r="Z406" s="271">
        <f t="shared" ref="Z406:Z411" si="31">Y406*$Z$11/100</f>
        <v>823.04</v>
      </c>
    </row>
    <row r="407" spans="1:30" ht="20.100000000000001" customHeight="1" x14ac:dyDescent="0.2">
      <c r="A407" s="264" t="s">
        <v>1069</v>
      </c>
      <c r="B407" s="29" t="s">
        <v>1070</v>
      </c>
      <c r="C407" s="213" t="s">
        <v>1071</v>
      </c>
      <c r="D407" s="113" t="s">
        <v>865</v>
      </c>
      <c r="E407" s="148"/>
      <c r="F407" s="34"/>
      <c r="G407" s="34"/>
      <c r="H407" s="34"/>
      <c r="I407" s="214">
        <v>1042</v>
      </c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5">
        <v>1395</v>
      </c>
      <c r="U407" s="92">
        <f>T407*112.34%</f>
        <v>1567.143</v>
      </c>
      <c r="V407" s="38"/>
      <c r="W407" s="38"/>
      <c r="X407" s="93">
        <v>1567</v>
      </c>
      <c r="Y407" s="127">
        <v>1844</v>
      </c>
      <c r="Z407" s="271">
        <f t="shared" si="31"/>
        <v>1897.1071999999999</v>
      </c>
    </row>
    <row r="408" spans="1:30" ht="20.100000000000001" customHeight="1" x14ac:dyDescent="0.2">
      <c r="A408" s="264" t="s">
        <v>1069</v>
      </c>
      <c r="B408" s="29" t="s">
        <v>1072</v>
      </c>
      <c r="C408" s="213" t="s">
        <v>1073</v>
      </c>
      <c r="D408" s="113" t="s">
        <v>865</v>
      </c>
      <c r="E408" s="148"/>
      <c r="F408" s="34"/>
      <c r="G408" s="34"/>
      <c r="H408" s="34"/>
      <c r="I408" s="214">
        <v>1042</v>
      </c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5">
        <v>1395</v>
      </c>
      <c r="U408" s="92">
        <f>T408*112.34%</f>
        <v>1567.143</v>
      </c>
      <c r="V408" s="38"/>
      <c r="W408" s="38"/>
      <c r="X408" s="93">
        <v>1358</v>
      </c>
      <c r="Y408" s="127">
        <v>1598</v>
      </c>
      <c r="Z408" s="271">
        <f t="shared" si="31"/>
        <v>1644.0223999999998</v>
      </c>
      <c r="AA408" s="231"/>
      <c r="AB408" s="231"/>
      <c r="AC408" s="231"/>
      <c r="AD408" s="231"/>
    </row>
    <row r="409" spans="1:30" ht="20.100000000000001" customHeight="1" x14ac:dyDescent="0.2">
      <c r="A409" s="264"/>
      <c r="B409" s="29" t="s">
        <v>1074</v>
      </c>
      <c r="C409" s="147" t="s">
        <v>1075</v>
      </c>
      <c r="D409" s="113" t="s">
        <v>865</v>
      </c>
      <c r="E409" s="148"/>
      <c r="F409" s="34"/>
      <c r="G409" s="34"/>
      <c r="H409" s="34"/>
      <c r="I409" s="214">
        <v>392</v>
      </c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5">
        <v>525</v>
      </c>
      <c r="U409" s="92">
        <f>T409*112.34%</f>
        <v>589.78499999999997</v>
      </c>
      <c r="V409" s="38"/>
      <c r="W409" s="38"/>
      <c r="X409" s="93">
        <v>590</v>
      </c>
      <c r="Y409" s="127">
        <v>694</v>
      </c>
      <c r="Z409" s="271">
        <f t="shared" si="31"/>
        <v>713.98720000000003</v>
      </c>
    </row>
    <row r="410" spans="1:30" ht="20.100000000000001" customHeight="1" x14ac:dyDescent="0.2">
      <c r="A410" s="264" t="s">
        <v>1076</v>
      </c>
      <c r="B410" s="29" t="s">
        <v>1077</v>
      </c>
      <c r="C410" s="213" t="s">
        <v>1078</v>
      </c>
      <c r="D410" s="49" t="s">
        <v>200</v>
      </c>
      <c r="E410" s="148"/>
      <c r="F410" s="34"/>
      <c r="G410" s="34"/>
      <c r="H410" s="34"/>
      <c r="I410" s="214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5"/>
      <c r="U410" s="92"/>
      <c r="V410" s="38"/>
      <c r="W410" s="38"/>
      <c r="X410" s="93">
        <v>77</v>
      </c>
      <c r="Y410" s="127">
        <v>91</v>
      </c>
      <c r="Z410" s="271">
        <f t="shared" si="31"/>
        <v>93.620800000000003</v>
      </c>
    </row>
    <row r="411" spans="1:30" ht="20.100000000000001" customHeight="1" x14ac:dyDescent="0.2">
      <c r="A411" s="264" t="s">
        <v>1079</v>
      </c>
      <c r="B411" s="29" t="s">
        <v>1080</v>
      </c>
      <c r="C411" s="213" t="s">
        <v>1081</v>
      </c>
      <c r="D411" s="49" t="s">
        <v>200</v>
      </c>
      <c r="E411" s="148"/>
      <c r="F411" s="34"/>
      <c r="G411" s="34"/>
      <c r="H411" s="34"/>
      <c r="I411" s="214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5"/>
      <c r="U411" s="92"/>
      <c r="V411" s="38"/>
      <c r="W411" s="38"/>
      <c r="X411" s="93"/>
      <c r="Y411" s="127">
        <v>100</v>
      </c>
      <c r="Z411" s="271">
        <f t="shared" si="31"/>
        <v>102.88</v>
      </c>
    </row>
    <row r="412" spans="1:30" ht="20.100000000000001" customHeight="1" x14ac:dyDescent="0.2">
      <c r="A412" s="264"/>
      <c r="B412" s="232" t="s">
        <v>1082</v>
      </c>
      <c r="C412" s="233" t="s">
        <v>1083</v>
      </c>
      <c r="D412" s="234"/>
      <c r="E412" s="21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93"/>
      <c r="Y412" s="44"/>
      <c r="Z412" s="271"/>
    </row>
    <row r="413" spans="1:30" ht="20.100000000000001" customHeight="1" x14ac:dyDescent="0.2">
      <c r="A413" s="264" t="s">
        <v>1084</v>
      </c>
      <c r="B413" s="202" t="s">
        <v>1085</v>
      </c>
      <c r="C413" s="221" t="s">
        <v>1086</v>
      </c>
      <c r="D413" s="49" t="s">
        <v>200</v>
      </c>
      <c r="E413" s="21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93"/>
      <c r="Y413" s="145">
        <v>321</v>
      </c>
      <c r="Z413" s="271">
        <f t="shared" ref="Z413:Z424" si="32">Y413*$Z$11/100</f>
        <v>330.24479999999994</v>
      </c>
    </row>
    <row r="414" spans="1:30" ht="20.100000000000001" customHeight="1" x14ac:dyDescent="0.2">
      <c r="A414" s="264" t="s">
        <v>1084</v>
      </c>
      <c r="B414" s="202" t="s">
        <v>1087</v>
      </c>
      <c r="C414" s="221" t="s">
        <v>1088</v>
      </c>
      <c r="D414" s="49" t="s">
        <v>200</v>
      </c>
      <c r="E414" s="21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93"/>
      <c r="Y414" s="145">
        <v>728</v>
      </c>
      <c r="Z414" s="271">
        <f t="shared" si="32"/>
        <v>748.96640000000002</v>
      </c>
    </row>
    <row r="415" spans="1:30" ht="20.100000000000001" customHeight="1" x14ac:dyDescent="0.2">
      <c r="A415" s="264" t="s">
        <v>1084</v>
      </c>
      <c r="B415" s="29" t="s">
        <v>1089</v>
      </c>
      <c r="C415" s="209" t="s">
        <v>1090</v>
      </c>
      <c r="D415" s="49" t="s">
        <v>200</v>
      </c>
      <c r="E415" s="21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93"/>
      <c r="Y415" s="145">
        <v>812</v>
      </c>
      <c r="Z415" s="271">
        <f t="shared" si="32"/>
        <v>835.38559999999995</v>
      </c>
    </row>
    <row r="416" spans="1:30" ht="20.100000000000001" customHeight="1" x14ac:dyDescent="0.2">
      <c r="A416" s="264" t="s">
        <v>1084</v>
      </c>
      <c r="B416" s="235" t="s">
        <v>1091</v>
      </c>
      <c r="C416" s="174" t="s">
        <v>1092</v>
      </c>
      <c r="D416" s="113" t="s">
        <v>1093</v>
      </c>
      <c r="E416" s="236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8"/>
      <c r="Y416" s="145">
        <v>2455</v>
      </c>
      <c r="Z416" s="271">
        <f t="shared" si="32"/>
        <v>2525.7039999999997</v>
      </c>
    </row>
    <row r="417" spans="1:26" s="130" customFormat="1" ht="20.100000000000001" customHeight="1" x14ac:dyDescent="0.2">
      <c r="A417" s="264" t="s">
        <v>1084</v>
      </c>
      <c r="B417" s="173" t="s">
        <v>1094</v>
      </c>
      <c r="C417" s="174" t="s">
        <v>1095</v>
      </c>
      <c r="D417" s="113" t="s">
        <v>1093</v>
      </c>
      <c r="E417" s="236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8"/>
      <c r="Y417" s="145">
        <v>628</v>
      </c>
      <c r="Z417" s="271">
        <f t="shared" si="32"/>
        <v>646.08640000000003</v>
      </c>
    </row>
    <row r="418" spans="1:26" ht="20.100000000000001" customHeight="1" x14ac:dyDescent="0.2">
      <c r="A418" s="264" t="s">
        <v>1084</v>
      </c>
      <c r="B418" s="173" t="s">
        <v>1096</v>
      </c>
      <c r="C418" s="174" t="s">
        <v>1097</v>
      </c>
      <c r="D418" s="113" t="s">
        <v>1093</v>
      </c>
      <c r="E418" s="236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8"/>
      <c r="Y418" s="145">
        <v>1622</v>
      </c>
      <c r="Z418" s="271">
        <f t="shared" si="32"/>
        <v>1668.7135999999998</v>
      </c>
    </row>
    <row r="419" spans="1:26" ht="20.100000000000001" customHeight="1" x14ac:dyDescent="0.2">
      <c r="A419" s="264" t="s">
        <v>1084</v>
      </c>
      <c r="B419" s="239" t="s">
        <v>1098</v>
      </c>
      <c r="C419" s="240" t="s">
        <v>1099</v>
      </c>
      <c r="D419" s="113" t="s">
        <v>865</v>
      </c>
      <c r="E419" s="236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8"/>
      <c r="Y419" s="145">
        <v>2515</v>
      </c>
      <c r="Z419" s="271">
        <f t="shared" si="32"/>
        <v>2587.4319999999998</v>
      </c>
    </row>
    <row r="420" spans="1:26" ht="20.100000000000001" customHeight="1" x14ac:dyDescent="0.2">
      <c r="A420" s="264" t="s">
        <v>1084</v>
      </c>
      <c r="B420" s="173" t="s">
        <v>1100</v>
      </c>
      <c r="C420" s="240" t="s">
        <v>1101</v>
      </c>
      <c r="D420" s="113" t="s">
        <v>865</v>
      </c>
      <c r="E420" s="236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8"/>
      <c r="Y420" s="135">
        <v>510</v>
      </c>
      <c r="Z420" s="271">
        <f t="shared" si="32"/>
        <v>524.68799999999999</v>
      </c>
    </row>
    <row r="421" spans="1:26" ht="20.100000000000001" customHeight="1" x14ac:dyDescent="0.2">
      <c r="A421" s="264" t="s">
        <v>1084</v>
      </c>
      <c r="B421" s="173" t="s">
        <v>1102</v>
      </c>
      <c r="C421" s="240" t="s">
        <v>1103</v>
      </c>
      <c r="D421" s="113" t="s">
        <v>865</v>
      </c>
      <c r="E421" s="236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8"/>
      <c r="Y421" s="145">
        <v>1043</v>
      </c>
      <c r="Z421" s="271">
        <f t="shared" si="32"/>
        <v>1073.0383999999999</v>
      </c>
    </row>
    <row r="422" spans="1:26" ht="20.100000000000001" customHeight="1" thickBot="1" x14ac:dyDescent="0.25">
      <c r="A422" s="264" t="s">
        <v>1084</v>
      </c>
      <c r="B422" s="173" t="s">
        <v>1104</v>
      </c>
      <c r="C422" s="240" t="s">
        <v>1105</v>
      </c>
      <c r="D422" s="241" t="s">
        <v>865</v>
      </c>
      <c r="E422" s="242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4"/>
      <c r="Y422" s="245">
        <v>1842</v>
      </c>
      <c r="Z422" s="271">
        <f t="shared" si="32"/>
        <v>1895.0495999999998</v>
      </c>
    </row>
    <row r="423" spans="1:26" ht="20.100000000000001" customHeight="1" x14ac:dyDescent="0.2">
      <c r="A423" s="264" t="s">
        <v>1084</v>
      </c>
      <c r="B423" s="173" t="s">
        <v>1106</v>
      </c>
      <c r="C423" s="240" t="s">
        <v>1107</v>
      </c>
      <c r="D423" s="113" t="s">
        <v>1093</v>
      </c>
      <c r="E423" s="246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8"/>
      <c r="Y423" s="249">
        <v>4329.6899999999996</v>
      </c>
      <c r="Z423" s="271">
        <f t="shared" si="32"/>
        <v>4454.3850719999991</v>
      </c>
    </row>
    <row r="424" spans="1:26" ht="20.100000000000001" customHeight="1" thickBot="1" x14ac:dyDescent="0.25">
      <c r="A424" s="265" t="s">
        <v>1076</v>
      </c>
      <c r="B424" s="250" t="s">
        <v>1108</v>
      </c>
      <c r="C424" s="251" t="s">
        <v>1109</v>
      </c>
      <c r="D424" s="252" t="s">
        <v>200</v>
      </c>
      <c r="E424" s="253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256">
        <v>1446</v>
      </c>
      <c r="Z424" s="271">
        <f t="shared" si="32"/>
        <v>1487.6447999999998</v>
      </c>
    </row>
    <row r="425" spans="1:26" ht="20.100000000000001" customHeight="1" x14ac:dyDescent="0.2">
      <c r="Z425" s="230"/>
    </row>
    <row r="426" spans="1:26" ht="20.100000000000001" customHeight="1" x14ac:dyDescent="0.2"/>
    <row r="427" spans="1:26" ht="20.100000000000001" customHeight="1" x14ac:dyDescent="0.2">
      <c r="Z427" s="230"/>
    </row>
    <row r="428" spans="1:26" ht="12.95" customHeight="1" x14ac:dyDescent="0.2">
      <c r="Z428" s="230"/>
    </row>
    <row r="429" spans="1:26" ht="12.95" customHeight="1" x14ac:dyDescent="0.2">
      <c r="Z429" s="230"/>
    </row>
    <row r="430" spans="1:26" ht="12.95" customHeight="1" x14ac:dyDescent="0.2">
      <c r="Z430" s="230"/>
    </row>
    <row r="431" spans="1:26" ht="12.95" customHeight="1" x14ac:dyDescent="0.2">
      <c r="Z431" s="230"/>
    </row>
    <row r="432" spans="1:26" ht="12.95" customHeight="1" x14ac:dyDescent="0.2">
      <c r="Z432" s="230"/>
    </row>
    <row r="433" spans="26:26" ht="12.95" customHeight="1" x14ac:dyDescent="0.2">
      <c r="Z433" s="230"/>
    </row>
    <row r="434" spans="26:26" ht="12.95" customHeight="1" x14ac:dyDescent="0.2">
      <c r="Z434" s="230"/>
    </row>
    <row r="435" spans="26:26" ht="12.95" customHeight="1" x14ac:dyDescent="0.2">
      <c r="Z435" s="230"/>
    </row>
    <row r="436" spans="26:26" ht="12.95" customHeight="1" x14ac:dyDescent="0.2">
      <c r="Z436" s="230"/>
    </row>
    <row r="437" spans="26:26" ht="12.95" customHeight="1" x14ac:dyDescent="0.2">
      <c r="Z437" s="230"/>
    </row>
    <row r="438" spans="26:26" ht="12.95" customHeight="1" x14ac:dyDescent="0.2">
      <c r="Z438" s="230"/>
    </row>
    <row r="439" spans="26:26" ht="12.95" customHeight="1" x14ac:dyDescent="0.2">
      <c r="Z439" s="230"/>
    </row>
    <row r="440" spans="26:26" ht="18" customHeight="1" x14ac:dyDescent="0.2">
      <c r="Z440" s="230"/>
    </row>
    <row r="441" spans="26:26" ht="18" customHeight="1" x14ac:dyDescent="0.2">
      <c r="Z441" s="230"/>
    </row>
    <row r="442" spans="26:26" ht="18" customHeight="1" x14ac:dyDescent="0.2">
      <c r="Z442" s="230"/>
    </row>
    <row r="444" spans="26:26" ht="18" customHeight="1" x14ac:dyDescent="0.2">
      <c r="Z444" s="230"/>
    </row>
    <row r="445" spans="26:26" ht="18" customHeight="1" x14ac:dyDescent="0.2">
      <c r="Z445" s="230"/>
    </row>
    <row r="446" spans="26:26" ht="18" customHeight="1" x14ac:dyDescent="0.2">
      <c r="Z446" s="230"/>
    </row>
    <row r="447" spans="26:26" ht="18" customHeight="1" x14ac:dyDescent="0.2">
      <c r="Z447" s="257"/>
    </row>
    <row r="448" spans="26:26" ht="15.75" customHeight="1" x14ac:dyDescent="0.2">
      <c r="Z448" s="257"/>
    </row>
    <row r="463" ht="24.75" customHeight="1" x14ac:dyDescent="0.2"/>
    <row r="516" spans="26:26" ht="18" customHeight="1" x14ac:dyDescent="0.2">
      <c r="Z516" s="230"/>
    </row>
    <row r="528" spans="26:26" ht="22.5" customHeight="1" x14ac:dyDescent="0.2"/>
    <row r="533" ht="24" customHeight="1" x14ac:dyDescent="0.2"/>
    <row r="540" ht="14.25" customHeight="1" x14ac:dyDescent="0.2"/>
  </sheetData>
  <mergeCells count="5">
    <mergeCell ref="D1:Z4"/>
    <mergeCell ref="B5:C5"/>
    <mergeCell ref="B7:C7"/>
    <mergeCell ref="B8:C8"/>
    <mergeCell ref="AA90:AD90"/>
  </mergeCells>
  <pageMargins left="0.98425196850393704" right="0.19685039370078741" top="0.15748031496062992" bottom="0.31496062992125984" header="0.15748031496062992" footer="0.31496062992125984"/>
  <pageSetup paperSize="9" scale="76" orientation="portrait" r:id="rId1"/>
  <headerFooter alignWithMargins="0">
    <oddFooter>&amp;C&amp;P</oddFooter>
  </headerFooter>
  <rowBreaks count="2" manualBreakCount="2">
    <brk id="442" min="1" max="29" man="1"/>
    <brk id="495" max="16383" man="1"/>
  </rowBreaks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40"/>
  <sheetViews>
    <sheetView tabSelected="1" zoomScaleNormal="100" workbookViewId="0">
      <selection activeCell="D6" sqref="D6"/>
    </sheetView>
  </sheetViews>
  <sheetFormatPr defaultRowHeight="18" customHeight="1" x14ac:dyDescent="0.2"/>
  <cols>
    <col min="1" max="1" width="12.42578125" style="1" customWidth="1"/>
    <col min="2" max="2" width="6.7109375" style="2" customWidth="1"/>
    <col min="3" max="3" width="65" style="2" customWidth="1"/>
    <col min="4" max="4" width="13" style="2" customWidth="1"/>
    <col min="5" max="5" width="10.7109375" style="2" hidden="1" customWidth="1"/>
    <col min="6" max="6" width="9.5703125" style="2" hidden="1" customWidth="1"/>
    <col min="7" max="8" width="0" style="2" hidden="1" customWidth="1"/>
    <col min="9" max="9" width="7.5703125" style="2" hidden="1" customWidth="1"/>
    <col min="10" max="11" width="6.85546875" style="2" hidden="1" customWidth="1"/>
    <col min="12" max="12" width="6.5703125" style="2" hidden="1" customWidth="1"/>
    <col min="13" max="13" width="6.85546875" style="2" hidden="1" customWidth="1"/>
    <col min="14" max="14" width="6.5703125" style="2" hidden="1" customWidth="1"/>
    <col min="15" max="15" width="6.85546875" style="2" hidden="1" customWidth="1"/>
    <col min="16" max="16" width="7" style="2" hidden="1" customWidth="1"/>
    <col min="17" max="17" width="6.7109375" style="2" hidden="1" customWidth="1"/>
    <col min="18" max="18" width="0" style="2" hidden="1" customWidth="1"/>
    <col min="19" max="19" width="0.140625" style="2" hidden="1" customWidth="1"/>
    <col min="20" max="20" width="0" style="2" hidden="1" customWidth="1"/>
    <col min="21" max="21" width="7.42578125" style="2" hidden="1" customWidth="1"/>
    <col min="22" max="23" width="0" style="2" hidden="1" customWidth="1"/>
    <col min="24" max="24" width="6.85546875" style="2" hidden="1" customWidth="1"/>
    <col min="25" max="25" width="5.85546875" style="2" hidden="1" customWidth="1"/>
    <col min="26" max="26" width="11.5703125" style="2" customWidth="1"/>
    <col min="27" max="256" width="9.140625" style="2"/>
    <col min="257" max="257" width="12.42578125" style="2" customWidth="1"/>
    <col min="258" max="258" width="5.5703125" style="2" customWidth="1"/>
    <col min="259" max="259" width="67" style="2" customWidth="1"/>
    <col min="260" max="260" width="13.7109375" style="2" customWidth="1"/>
    <col min="261" max="280" width="0" style="2" hidden="1" customWidth="1"/>
    <col min="281" max="281" width="13.140625" style="2" customWidth="1"/>
    <col min="282" max="282" width="9" style="2" customWidth="1"/>
    <col min="283" max="512" width="9.140625" style="2"/>
    <col min="513" max="513" width="12.42578125" style="2" customWidth="1"/>
    <col min="514" max="514" width="5.5703125" style="2" customWidth="1"/>
    <col min="515" max="515" width="67" style="2" customWidth="1"/>
    <col min="516" max="516" width="13.7109375" style="2" customWidth="1"/>
    <col min="517" max="536" width="0" style="2" hidden="1" customWidth="1"/>
    <col min="537" max="537" width="13.140625" style="2" customWidth="1"/>
    <col min="538" max="538" width="9" style="2" customWidth="1"/>
    <col min="539" max="768" width="9.140625" style="2"/>
    <col min="769" max="769" width="12.42578125" style="2" customWidth="1"/>
    <col min="770" max="770" width="5.5703125" style="2" customWidth="1"/>
    <col min="771" max="771" width="67" style="2" customWidth="1"/>
    <col min="772" max="772" width="13.7109375" style="2" customWidth="1"/>
    <col min="773" max="792" width="0" style="2" hidden="1" customWidth="1"/>
    <col min="793" max="793" width="13.140625" style="2" customWidth="1"/>
    <col min="794" max="794" width="9" style="2" customWidth="1"/>
    <col min="795" max="1024" width="9.140625" style="2"/>
    <col min="1025" max="1025" width="12.42578125" style="2" customWidth="1"/>
    <col min="1026" max="1026" width="5.5703125" style="2" customWidth="1"/>
    <col min="1027" max="1027" width="67" style="2" customWidth="1"/>
    <col min="1028" max="1028" width="13.7109375" style="2" customWidth="1"/>
    <col min="1029" max="1048" width="0" style="2" hidden="1" customWidth="1"/>
    <col min="1049" max="1049" width="13.140625" style="2" customWidth="1"/>
    <col min="1050" max="1050" width="9" style="2" customWidth="1"/>
    <col min="1051" max="1280" width="9.140625" style="2"/>
    <col min="1281" max="1281" width="12.42578125" style="2" customWidth="1"/>
    <col min="1282" max="1282" width="5.5703125" style="2" customWidth="1"/>
    <col min="1283" max="1283" width="67" style="2" customWidth="1"/>
    <col min="1284" max="1284" width="13.7109375" style="2" customWidth="1"/>
    <col min="1285" max="1304" width="0" style="2" hidden="1" customWidth="1"/>
    <col min="1305" max="1305" width="13.140625" style="2" customWidth="1"/>
    <col min="1306" max="1306" width="9" style="2" customWidth="1"/>
    <col min="1307" max="1536" width="9.140625" style="2"/>
    <col min="1537" max="1537" width="12.42578125" style="2" customWidth="1"/>
    <col min="1538" max="1538" width="5.5703125" style="2" customWidth="1"/>
    <col min="1539" max="1539" width="67" style="2" customWidth="1"/>
    <col min="1540" max="1540" width="13.7109375" style="2" customWidth="1"/>
    <col min="1541" max="1560" width="0" style="2" hidden="1" customWidth="1"/>
    <col min="1561" max="1561" width="13.140625" style="2" customWidth="1"/>
    <col min="1562" max="1562" width="9" style="2" customWidth="1"/>
    <col min="1563" max="1792" width="9.140625" style="2"/>
    <col min="1793" max="1793" width="12.42578125" style="2" customWidth="1"/>
    <col min="1794" max="1794" width="5.5703125" style="2" customWidth="1"/>
    <col min="1795" max="1795" width="67" style="2" customWidth="1"/>
    <col min="1796" max="1796" width="13.7109375" style="2" customWidth="1"/>
    <col min="1797" max="1816" width="0" style="2" hidden="1" customWidth="1"/>
    <col min="1817" max="1817" width="13.140625" style="2" customWidth="1"/>
    <col min="1818" max="1818" width="9" style="2" customWidth="1"/>
    <col min="1819" max="2048" width="9.140625" style="2"/>
    <col min="2049" max="2049" width="12.42578125" style="2" customWidth="1"/>
    <col min="2050" max="2050" width="5.5703125" style="2" customWidth="1"/>
    <col min="2051" max="2051" width="67" style="2" customWidth="1"/>
    <col min="2052" max="2052" width="13.7109375" style="2" customWidth="1"/>
    <col min="2053" max="2072" width="0" style="2" hidden="1" customWidth="1"/>
    <col min="2073" max="2073" width="13.140625" style="2" customWidth="1"/>
    <col min="2074" max="2074" width="9" style="2" customWidth="1"/>
    <col min="2075" max="2304" width="9.140625" style="2"/>
    <col min="2305" max="2305" width="12.42578125" style="2" customWidth="1"/>
    <col min="2306" max="2306" width="5.5703125" style="2" customWidth="1"/>
    <col min="2307" max="2307" width="67" style="2" customWidth="1"/>
    <col min="2308" max="2308" width="13.7109375" style="2" customWidth="1"/>
    <col min="2309" max="2328" width="0" style="2" hidden="1" customWidth="1"/>
    <col min="2329" max="2329" width="13.140625" style="2" customWidth="1"/>
    <col min="2330" max="2330" width="9" style="2" customWidth="1"/>
    <col min="2331" max="2560" width="9.140625" style="2"/>
    <col min="2561" max="2561" width="12.42578125" style="2" customWidth="1"/>
    <col min="2562" max="2562" width="5.5703125" style="2" customWidth="1"/>
    <col min="2563" max="2563" width="67" style="2" customWidth="1"/>
    <col min="2564" max="2564" width="13.7109375" style="2" customWidth="1"/>
    <col min="2565" max="2584" width="0" style="2" hidden="1" customWidth="1"/>
    <col min="2585" max="2585" width="13.140625" style="2" customWidth="1"/>
    <col min="2586" max="2586" width="9" style="2" customWidth="1"/>
    <col min="2587" max="2816" width="9.140625" style="2"/>
    <col min="2817" max="2817" width="12.42578125" style="2" customWidth="1"/>
    <col min="2818" max="2818" width="5.5703125" style="2" customWidth="1"/>
    <col min="2819" max="2819" width="67" style="2" customWidth="1"/>
    <col min="2820" max="2820" width="13.7109375" style="2" customWidth="1"/>
    <col min="2821" max="2840" width="0" style="2" hidden="1" customWidth="1"/>
    <col min="2841" max="2841" width="13.140625" style="2" customWidth="1"/>
    <col min="2842" max="2842" width="9" style="2" customWidth="1"/>
    <col min="2843" max="3072" width="9.140625" style="2"/>
    <col min="3073" max="3073" width="12.42578125" style="2" customWidth="1"/>
    <col min="3074" max="3074" width="5.5703125" style="2" customWidth="1"/>
    <col min="3075" max="3075" width="67" style="2" customWidth="1"/>
    <col min="3076" max="3076" width="13.7109375" style="2" customWidth="1"/>
    <col min="3077" max="3096" width="0" style="2" hidden="1" customWidth="1"/>
    <col min="3097" max="3097" width="13.140625" style="2" customWidth="1"/>
    <col min="3098" max="3098" width="9" style="2" customWidth="1"/>
    <col min="3099" max="3328" width="9.140625" style="2"/>
    <col min="3329" max="3329" width="12.42578125" style="2" customWidth="1"/>
    <col min="3330" max="3330" width="5.5703125" style="2" customWidth="1"/>
    <col min="3331" max="3331" width="67" style="2" customWidth="1"/>
    <col min="3332" max="3332" width="13.7109375" style="2" customWidth="1"/>
    <col min="3333" max="3352" width="0" style="2" hidden="1" customWidth="1"/>
    <col min="3353" max="3353" width="13.140625" style="2" customWidth="1"/>
    <col min="3354" max="3354" width="9" style="2" customWidth="1"/>
    <col min="3355" max="3584" width="9.140625" style="2"/>
    <col min="3585" max="3585" width="12.42578125" style="2" customWidth="1"/>
    <col min="3586" max="3586" width="5.5703125" style="2" customWidth="1"/>
    <col min="3587" max="3587" width="67" style="2" customWidth="1"/>
    <col min="3588" max="3588" width="13.7109375" style="2" customWidth="1"/>
    <col min="3589" max="3608" width="0" style="2" hidden="1" customWidth="1"/>
    <col min="3609" max="3609" width="13.140625" style="2" customWidth="1"/>
    <col min="3610" max="3610" width="9" style="2" customWidth="1"/>
    <col min="3611" max="3840" width="9.140625" style="2"/>
    <col min="3841" max="3841" width="12.42578125" style="2" customWidth="1"/>
    <col min="3842" max="3842" width="5.5703125" style="2" customWidth="1"/>
    <col min="3843" max="3843" width="67" style="2" customWidth="1"/>
    <col min="3844" max="3844" width="13.7109375" style="2" customWidth="1"/>
    <col min="3845" max="3864" width="0" style="2" hidden="1" customWidth="1"/>
    <col min="3865" max="3865" width="13.140625" style="2" customWidth="1"/>
    <col min="3866" max="3866" width="9" style="2" customWidth="1"/>
    <col min="3867" max="4096" width="9.140625" style="2"/>
    <col min="4097" max="4097" width="12.42578125" style="2" customWidth="1"/>
    <col min="4098" max="4098" width="5.5703125" style="2" customWidth="1"/>
    <col min="4099" max="4099" width="67" style="2" customWidth="1"/>
    <col min="4100" max="4100" width="13.7109375" style="2" customWidth="1"/>
    <col min="4101" max="4120" width="0" style="2" hidden="1" customWidth="1"/>
    <col min="4121" max="4121" width="13.140625" style="2" customWidth="1"/>
    <col min="4122" max="4122" width="9" style="2" customWidth="1"/>
    <col min="4123" max="4352" width="9.140625" style="2"/>
    <col min="4353" max="4353" width="12.42578125" style="2" customWidth="1"/>
    <col min="4354" max="4354" width="5.5703125" style="2" customWidth="1"/>
    <col min="4355" max="4355" width="67" style="2" customWidth="1"/>
    <col min="4356" max="4356" width="13.7109375" style="2" customWidth="1"/>
    <col min="4357" max="4376" width="0" style="2" hidden="1" customWidth="1"/>
    <col min="4377" max="4377" width="13.140625" style="2" customWidth="1"/>
    <col min="4378" max="4378" width="9" style="2" customWidth="1"/>
    <col min="4379" max="4608" width="9.140625" style="2"/>
    <col min="4609" max="4609" width="12.42578125" style="2" customWidth="1"/>
    <col min="4610" max="4610" width="5.5703125" style="2" customWidth="1"/>
    <col min="4611" max="4611" width="67" style="2" customWidth="1"/>
    <col min="4612" max="4612" width="13.7109375" style="2" customWidth="1"/>
    <col min="4613" max="4632" width="0" style="2" hidden="1" customWidth="1"/>
    <col min="4633" max="4633" width="13.140625" style="2" customWidth="1"/>
    <col min="4634" max="4634" width="9" style="2" customWidth="1"/>
    <col min="4635" max="4864" width="9.140625" style="2"/>
    <col min="4865" max="4865" width="12.42578125" style="2" customWidth="1"/>
    <col min="4866" max="4866" width="5.5703125" style="2" customWidth="1"/>
    <col min="4867" max="4867" width="67" style="2" customWidth="1"/>
    <col min="4868" max="4868" width="13.7109375" style="2" customWidth="1"/>
    <col min="4869" max="4888" width="0" style="2" hidden="1" customWidth="1"/>
    <col min="4889" max="4889" width="13.140625" style="2" customWidth="1"/>
    <col min="4890" max="4890" width="9" style="2" customWidth="1"/>
    <col min="4891" max="5120" width="9.140625" style="2"/>
    <col min="5121" max="5121" width="12.42578125" style="2" customWidth="1"/>
    <col min="5122" max="5122" width="5.5703125" style="2" customWidth="1"/>
    <col min="5123" max="5123" width="67" style="2" customWidth="1"/>
    <col min="5124" max="5124" width="13.7109375" style="2" customWidth="1"/>
    <col min="5125" max="5144" width="0" style="2" hidden="1" customWidth="1"/>
    <col min="5145" max="5145" width="13.140625" style="2" customWidth="1"/>
    <col min="5146" max="5146" width="9" style="2" customWidth="1"/>
    <col min="5147" max="5376" width="9.140625" style="2"/>
    <col min="5377" max="5377" width="12.42578125" style="2" customWidth="1"/>
    <col min="5378" max="5378" width="5.5703125" style="2" customWidth="1"/>
    <col min="5379" max="5379" width="67" style="2" customWidth="1"/>
    <col min="5380" max="5380" width="13.7109375" style="2" customWidth="1"/>
    <col min="5381" max="5400" width="0" style="2" hidden="1" customWidth="1"/>
    <col min="5401" max="5401" width="13.140625" style="2" customWidth="1"/>
    <col min="5402" max="5402" width="9" style="2" customWidth="1"/>
    <col min="5403" max="5632" width="9.140625" style="2"/>
    <col min="5633" max="5633" width="12.42578125" style="2" customWidth="1"/>
    <col min="5634" max="5634" width="5.5703125" style="2" customWidth="1"/>
    <col min="5635" max="5635" width="67" style="2" customWidth="1"/>
    <col min="5636" max="5636" width="13.7109375" style="2" customWidth="1"/>
    <col min="5637" max="5656" width="0" style="2" hidden="1" customWidth="1"/>
    <col min="5657" max="5657" width="13.140625" style="2" customWidth="1"/>
    <col min="5658" max="5658" width="9" style="2" customWidth="1"/>
    <col min="5659" max="5888" width="9.140625" style="2"/>
    <col min="5889" max="5889" width="12.42578125" style="2" customWidth="1"/>
    <col min="5890" max="5890" width="5.5703125" style="2" customWidth="1"/>
    <col min="5891" max="5891" width="67" style="2" customWidth="1"/>
    <col min="5892" max="5892" width="13.7109375" style="2" customWidth="1"/>
    <col min="5893" max="5912" width="0" style="2" hidden="1" customWidth="1"/>
    <col min="5913" max="5913" width="13.140625" style="2" customWidth="1"/>
    <col min="5914" max="5914" width="9" style="2" customWidth="1"/>
    <col min="5915" max="6144" width="9.140625" style="2"/>
    <col min="6145" max="6145" width="12.42578125" style="2" customWidth="1"/>
    <col min="6146" max="6146" width="5.5703125" style="2" customWidth="1"/>
    <col min="6147" max="6147" width="67" style="2" customWidth="1"/>
    <col min="6148" max="6148" width="13.7109375" style="2" customWidth="1"/>
    <col min="6149" max="6168" width="0" style="2" hidden="1" customWidth="1"/>
    <col min="6169" max="6169" width="13.140625" style="2" customWidth="1"/>
    <col min="6170" max="6170" width="9" style="2" customWidth="1"/>
    <col min="6171" max="6400" width="9.140625" style="2"/>
    <col min="6401" max="6401" width="12.42578125" style="2" customWidth="1"/>
    <col min="6402" max="6402" width="5.5703125" style="2" customWidth="1"/>
    <col min="6403" max="6403" width="67" style="2" customWidth="1"/>
    <col min="6404" max="6404" width="13.7109375" style="2" customWidth="1"/>
    <col min="6405" max="6424" width="0" style="2" hidden="1" customWidth="1"/>
    <col min="6425" max="6425" width="13.140625" style="2" customWidth="1"/>
    <col min="6426" max="6426" width="9" style="2" customWidth="1"/>
    <col min="6427" max="6656" width="9.140625" style="2"/>
    <col min="6657" max="6657" width="12.42578125" style="2" customWidth="1"/>
    <col min="6658" max="6658" width="5.5703125" style="2" customWidth="1"/>
    <col min="6659" max="6659" width="67" style="2" customWidth="1"/>
    <col min="6660" max="6660" width="13.7109375" style="2" customWidth="1"/>
    <col min="6661" max="6680" width="0" style="2" hidden="1" customWidth="1"/>
    <col min="6681" max="6681" width="13.140625" style="2" customWidth="1"/>
    <col min="6682" max="6682" width="9" style="2" customWidth="1"/>
    <col min="6683" max="6912" width="9.140625" style="2"/>
    <col min="6913" max="6913" width="12.42578125" style="2" customWidth="1"/>
    <col min="6914" max="6914" width="5.5703125" style="2" customWidth="1"/>
    <col min="6915" max="6915" width="67" style="2" customWidth="1"/>
    <col min="6916" max="6916" width="13.7109375" style="2" customWidth="1"/>
    <col min="6917" max="6936" width="0" style="2" hidden="1" customWidth="1"/>
    <col min="6937" max="6937" width="13.140625" style="2" customWidth="1"/>
    <col min="6938" max="6938" width="9" style="2" customWidth="1"/>
    <col min="6939" max="7168" width="9.140625" style="2"/>
    <col min="7169" max="7169" width="12.42578125" style="2" customWidth="1"/>
    <col min="7170" max="7170" width="5.5703125" style="2" customWidth="1"/>
    <col min="7171" max="7171" width="67" style="2" customWidth="1"/>
    <col min="7172" max="7172" width="13.7109375" style="2" customWidth="1"/>
    <col min="7173" max="7192" width="0" style="2" hidden="1" customWidth="1"/>
    <col min="7193" max="7193" width="13.140625" style="2" customWidth="1"/>
    <col min="7194" max="7194" width="9" style="2" customWidth="1"/>
    <col min="7195" max="7424" width="9.140625" style="2"/>
    <col min="7425" max="7425" width="12.42578125" style="2" customWidth="1"/>
    <col min="7426" max="7426" width="5.5703125" style="2" customWidth="1"/>
    <col min="7427" max="7427" width="67" style="2" customWidth="1"/>
    <col min="7428" max="7428" width="13.7109375" style="2" customWidth="1"/>
    <col min="7429" max="7448" width="0" style="2" hidden="1" customWidth="1"/>
    <col min="7449" max="7449" width="13.140625" style="2" customWidth="1"/>
    <col min="7450" max="7450" width="9" style="2" customWidth="1"/>
    <col min="7451" max="7680" width="9.140625" style="2"/>
    <col min="7681" max="7681" width="12.42578125" style="2" customWidth="1"/>
    <col min="7682" max="7682" width="5.5703125" style="2" customWidth="1"/>
    <col min="7683" max="7683" width="67" style="2" customWidth="1"/>
    <col min="7684" max="7684" width="13.7109375" style="2" customWidth="1"/>
    <col min="7685" max="7704" width="0" style="2" hidden="1" customWidth="1"/>
    <col min="7705" max="7705" width="13.140625" style="2" customWidth="1"/>
    <col min="7706" max="7706" width="9" style="2" customWidth="1"/>
    <col min="7707" max="7936" width="9.140625" style="2"/>
    <col min="7937" max="7937" width="12.42578125" style="2" customWidth="1"/>
    <col min="7938" max="7938" width="5.5703125" style="2" customWidth="1"/>
    <col min="7939" max="7939" width="67" style="2" customWidth="1"/>
    <col min="7940" max="7940" width="13.7109375" style="2" customWidth="1"/>
    <col min="7941" max="7960" width="0" style="2" hidden="1" customWidth="1"/>
    <col min="7961" max="7961" width="13.140625" style="2" customWidth="1"/>
    <col min="7962" max="7962" width="9" style="2" customWidth="1"/>
    <col min="7963" max="8192" width="9.140625" style="2"/>
    <col min="8193" max="8193" width="12.42578125" style="2" customWidth="1"/>
    <col min="8194" max="8194" width="5.5703125" style="2" customWidth="1"/>
    <col min="8195" max="8195" width="67" style="2" customWidth="1"/>
    <col min="8196" max="8196" width="13.7109375" style="2" customWidth="1"/>
    <col min="8197" max="8216" width="0" style="2" hidden="1" customWidth="1"/>
    <col min="8217" max="8217" width="13.140625" style="2" customWidth="1"/>
    <col min="8218" max="8218" width="9" style="2" customWidth="1"/>
    <col min="8219" max="8448" width="9.140625" style="2"/>
    <col min="8449" max="8449" width="12.42578125" style="2" customWidth="1"/>
    <col min="8450" max="8450" width="5.5703125" style="2" customWidth="1"/>
    <col min="8451" max="8451" width="67" style="2" customWidth="1"/>
    <col min="8452" max="8452" width="13.7109375" style="2" customWidth="1"/>
    <col min="8453" max="8472" width="0" style="2" hidden="1" customWidth="1"/>
    <col min="8473" max="8473" width="13.140625" style="2" customWidth="1"/>
    <col min="8474" max="8474" width="9" style="2" customWidth="1"/>
    <col min="8475" max="8704" width="9.140625" style="2"/>
    <col min="8705" max="8705" width="12.42578125" style="2" customWidth="1"/>
    <col min="8706" max="8706" width="5.5703125" style="2" customWidth="1"/>
    <col min="8707" max="8707" width="67" style="2" customWidth="1"/>
    <col min="8708" max="8708" width="13.7109375" style="2" customWidth="1"/>
    <col min="8709" max="8728" width="0" style="2" hidden="1" customWidth="1"/>
    <col min="8729" max="8729" width="13.140625" style="2" customWidth="1"/>
    <col min="8730" max="8730" width="9" style="2" customWidth="1"/>
    <col min="8731" max="8960" width="9.140625" style="2"/>
    <col min="8961" max="8961" width="12.42578125" style="2" customWidth="1"/>
    <col min="8962" max="8962" width="5.5703125" style="2" customWidth="1"/>
    <col min="8963" max="8963" width="67" style="2" customWidth="1"/>
    <col min="8964" max="8964" width="13.7109375" style="2" customWidth="1"/>
    <col min="8965" max="8984" width="0" style="2" hidden="1" customWidth="1"/>
    <col min="8985" max="8985" width="13.140625" style="2" customWidth="1"/>
    <col min="8986" max="8986" width="9" style="2" customWidth="1"/>
    <col min="8987" max="9216" width="9.140625" style="2"/>
    <col min="9217" max="9217" width="12.42578125" style="2" customWidth="1"/>
    <col min="9218" max="9218" width="5.5703125" style="2" customWidth="1"/>
    <col min="9219" max="9219" width="67" style="2" customWidth="1"/>
    <col min="9220" max="9220" width="13.7109375" style="2" customWidth="1"/>
    <col min="9221" max="9240" width="0" style="2" hidden="1" customWidth="1"/>
    <col min="9241" max="9241" width="13.140625" style="2" customWidth="1"/>
    <col min="9242" max="9242" width="9" style="2" customWidth="1"/>
    <col min="9243" max="9472" width="9.140625" style="2"/>
    <col min="9473" max="9473" width="12.42578125" style="2" customWidth="1"/>
    <col min="9474" max="9474" width="5.5703125" style="2" customWidth="1"/>
    <col min="9475" max="9475" width="67" style="2" customWidth="1"/>
    <col min="9476" max="9476" width="13.7109375" style="2" customWidth="1"/>
    <col min="9477" max="9496" width="0" style="2" hidden="1" customWidth="1"/>
    <col min="9497" max="9497" width="13.140625" style="2" customWidth="1"/>
    <col min="9498" max="9498" width="9" style="2" customWidth="1"/>
    <col min="9499" max="9728" width="9.140625" style="2"/>
    <col min="9729" max="9729" width="12.42578125" style="2" customWidth="1"/>
    <col min="9730" max="9730" width="5.5703125" style="2" customWidth="1"/>
    <col min="9731" max="9731" width="67" style="2" customWidth="1"/>
    <col min="9732" max="9732" width="13.7109375" style="2" customWidth="1"/>
    <col min="9733" max="9752" width="0" style="2" hidden="1" customWidth="1"/>
    <col min="9753" max="9753" width="13.140625" style="2" customWidth="1"/>
    <col min="9754" max="9754" width="9" style="2" customWidth="1"/>
    <col min="9755" max="9984" width="9.140625" style="2"/>
    <col min="9985" max="9985" width="12.42578125" style="2" customWidth="1"/>
    <col min="9986" max="9986" width="5.5703125" style="2" customWidth="1"/>
    <col min="9987" max="9987" width="67" style="2" customWidth="1"/>
    <col min="9988" max="9988" width="13.7109375" style="2" customWidth="1"/>
    <col min="9989" max="10008" width="0" style="2" hidden="1" customWidth="1"/>
    <col min="10009" max="10009" width="13.140625" style="2" customWidth="1"/>
    <col min="10010" max="10010" width="9" style="2" customWidth="1"/>
    <col min="10011" max="10240" width="9.140625" style="2"/>
    <col min="10241" max="10241" width="12.42578125" style="2" customWidth="1"/>
    <col min="10242" max="10242" width="5.5703125" style="2" customWidth="1"/>
    <col min="10243" max="10243" width="67" style="2" customWidth="1"/>
    <col min="10244" max="10244" width="13.7109375" style="2" customWidth="1"/>
    <col min="10245" max="10264" width="0" style="2" hidden="1" customWidth="1"/>
    <col min="10265" max="10265" width="13.140625" style="2" customWidth="1"/>
    <col min="10266" max="10266" width="9" style="2" customWidth="1"/>
    <col min="10267" max="10496" width="9.140625" style="2"/>
    <col min="10497" max="10497" width="12.42578125" style="2" customWidth="1"/>
    <col min="10498" max="10498" width="5.5703125" style="2" customWidth="1"/>
    <col min="10499" max="10499" width="67" style="2" customWidth="1"/>
    <col min="10500" max="10500" width="13.7109375" style="2" customWidth="1"/>
    <col min="10501" max="10520" width="0" style="2" hidden="1" customWidth="1"/>
    <col min="10521" max="10521" width="13.140625" style="2" customWidth="1"/>
    <col min="10522" max="10522" width="9" style="2" customWidth="1"/>
    <col min="10523" max="10752" width="9.140625" style="2"/>
    <col min="10753" max="10753" width="12.42578125" style="2" customWidth="1"/>
    <col min="10754" max="10754" width="5.5703125" style="2" customWidth="1"/>
    <col min="10755" max="10755" width="67" style="2" customWidth="1"/>
    <col min="10756" max="10756" width="13.7109375" style="2" customWidth="1"/>
    <col min="10757" max="10776" width="0" style="2" hidden="1" customWidth="1"/>
    <col min="10777" max="10777" width="13.140625" style="2" customWidth="1"/>
    <col min="10778" max="10778" width="9" style="2" customWidth="1"/>
    <col min="10779" max="11008" width="9.140625" style="2"/>
    <col min="11009" max="11009" width="12.42578125" style="2" customWidth="1"/>
    <col min="11010" max="11010" width="5.5703125" style="2" customWidth="1"/>
    <col min="11011" max="11011" width="67" style="2" customWidth="1"/>
    <col min="11012" max="11012" width="13.7109375" style="2" customWidth="1"/>
    <col min="11013" max="11032" width="0" style="2" hidden="1" customWidth="1"/>
    <col min="11033" max="11033" width="13.140625" style="2" customWidth="1"/>
    <col min="11034" max="11034" width="9" style="2" customWidth="1"/>
    <col min="11035" max="11264" width="9.140625" style="2"/>
    <col min="11265" max="11265" width="12.42578125" style="2" customWidth="1"/>
    <col min="11266" max="11266" width="5.5703125" style="2" customWidth="1"/>
    <col min="11267" max="11267" width="67" style="2" customWidth="1"/>
    <col min="11268" max="11268" width="13.7109375" style="2" customWidth="1"/>
    <col min="11269" max="11288" width="0" style="2" hidden="1" customWidth="1"/>
    <col min="11289" max="11289" width="13.140625" style="2" customWidth="1"/>
    <col min="11290" max="11290" width="9" style="2" customWidth="1"/>
    <col min="11291" max="11520" width="9.140625" style="2"/>
    <col min="11521" max="11521" width="12.42578125" style="2" customWidth="1"/>
    <col min="11522" max="11522" width="5.5703125" style="2" customWidth="1"/>
    <col min="11523" max="11523" width="67" style="2" customWidth="1"/>
    <col min="11524" max="11524" width="13.7109375" style="2" customWidth="1"/>
    <col min="11525" max="11544" width="0" style="2" hidden="1" customWidth="1"/>
    <col min="11545" max="11545" width="13.140625" style="2" customWidth="1"/>
    <col min="11546" max="11546" width="9" style="2" customWidth="1"/>
    <col min="11547" max="11776" width="9.140625" style="2"/>
    <col min="11777" max="11777" width="12.42578125" style="2" customWidth="1"/>
    <col min="11778" max="11778" width="5.5703125" style="2" customWidth="1"/>
    <col min="11779" max="11779" width="67" style="2" customWidth="1"/>
    <col min="11780" max="11780" width="13.7109375" style="2" customWidth="1"/>
    <col min="11781" max="11800" width="0" style="2" hidden="1" customWidth="1"/>
    <col min="11801" max="11801" width="13.140625" style="2" customWidth="1"/>
    <col min="11802" max="11802" width="9" style="2" customWidth="1"/>
    <col min="11803" max="12032" width="9.140625" style="2"/>
    <col min="12033" max="12033" width="12.42578125" style="2" customWidth="1"/>
    <col min="12034" max="12034" width="5.5703125" style="2" customWidth="1"/>
    <col min="12035" max="12035" width="67" style="2" customWidth="1"/>
    <col min="12036" max="12036" width="13.7109375" style="2" customWidth="1"/>
    <col min="12037" max="12056" width="0" style="2" hidden="1" customWidth="1"/>
    <col min="12057" max="12057" width="13.140625" style="2" customWidth="1"/>
    <col min="12058" max="12058" width="9" style="2" customWidth="1"/>
    <col min="12059" max="12288" width="9.140625" style="2"/>
    <col min="12289" max="12289" width="12.42578125" style="2" customWidth="1"/>
    <col min="12290" max="12290" width="5.5703125" style="2" customWidth="1"/>
    <col min="12291" max="12291" width="67" style="2" customWidth="1"/>
    <col min="12292" max="12292" width="13.7109375" style="2" customWidth="1"/>
    <col min="12293" max="12312" width="0" style="2" hidden="1" customWidth="1"/>
    <col min="12313" max="12313" width="13.140625" style="2" customWidth="1"/>
    <col min="12314" max="12314" width="9" style="2" customWidth="1"/>
    <col min="12315" max="12544" width="9.140625" style="2"/>
    <col min="12545" max="12545" width="12.42578125" style="2" customWidth="1"/>
    <col min="12546" max="12546" width="5.5703125" style="2" customWidth="1"/>
    <col min="12547" max="12547" width="67" style="2" customWidth="1"/>
    <col min="12548" max="12548" width="13.7109375" style="2" customWidth="1"/>
    <col min="12549" max="12568" width="0" style="2" hidden="1" customWidth="1"/>
    <col min="12569" max="12569" width="13.140625" style="2" customWidth="1"/>
    <col min="12570" max="12570" width="9" style="2" customWidth="1"/>
    <col min="12571" max="12800" width="9.140625" style="2"/>
    <col min="12801" max="12801" width="12.42578125" style="2" customWidth="1"/>
    <col min="12802" max="12802" width="5.5703125" style="2" customWidth="1"/>
    <col min="12803" max="12803" width="67" style="2" customWidth="1"/>
    <col min="12804" max="12804" width="13.7109375" style="2" customWidth="1"/>
    <col min="12805" max="12824" width="0" style="2" hidden="1" customWidth="1"/>
    <col min="12825" max="12825" width="13.140625" style="2" customWidth="1"/>
    <col min="12826" max="12826" width="9" style="2" customWidth="1"/>
    <col min="12827" max="13056" width="9.140625" style="2"/>
    <col min="13057" max="13057" width="12.42578125" style="2" customWidth="1"/>
    <col min="13058" max="13058" width="5.5703125" style="2" customWidth="1"/>
    <col min="13059" max="13059" width="67" style="2" customWidth="1"/>
    <col min="13060" max="13060" width="13.7109375" style="2" customWidth="1"/>
    <col min="13061" max="13080" width="0" style="2" hidden="1" customWidth="1"/>
    <col min="13081" max="13081" width="13.140625" style="2" customWidth="1"/>
    <col min="13082" max="13082" width="9" style="2" customWidth="1"/>
    <col min="13083" max="13312" width="9.140625" style="2"/>
    <col min="13313" max="13313" width="12.42578125" style="2" customWidth="1"/>
    <col min="13314" max="13314" width="5.5703125" style="2" customWidth="1"/>
    <col min="13315" max="13315" width="67" style="2" customWidth="1"/>
    <col min="13316" max="13316" width="13.7109375" style="2" customWidth="1"/>
    <col min="13317" max="13336" width="0" style="2" hidden="1" customWidth="1"/>
    <col min="13337" max="13337" width="13.140625" style="2" customWidth="1"/>
    <col min="13338" max="13338" width="9" style="2" customWidth="1"/>
    <col min="13339" max="13568" width="9.140625" style="2"/>
    <col min="13569" max="13569" width="12.42578125" style="2" customWidth="1"/>
    <col min="13570" max="13570" width="5.5703125" style="2" customWidth="1"/>
    <col min="13571" max="13571" width="67" style="2" customWidth="1"/>
    <col min="13572" max="13572" width="13.7109375" style="2" customWidth="1"/>
    <col min="13573" max="13592" width="0" style="2" hidden="1" customWidth="1"/>
    <col min="13593" max="13593" width="13.140625" style="2" customWidth="1"/>
    <col min="13594" max="13594" width="9" style="2" customWidth="1"/>
    <col min="13595" max="13824" width="9.140625" style="2"/>
    <col min="13825" max="13825" width="12.42578125" style="2" customWidth="1"/>
    <col min="13826" max="13826" width="5.5703125" style="2" customWidth="1"/>
    <col min="13827" max="13827" width="67" style="2" customWidth="1"/>
    <col min="13828" max="13828" width="13.7109375" style="2" customWidth="1"/>
    <col min="13829" max="13848" width="0" style="2" hidden="1" customWidth="1"/>
    <col min="13849" max="13849" width="13.140625" style="2" customWidth="1"/>
    <col min="13850" max="13850" width="9" style="2" customWidth="1"/>
    <col min="13851" max="14080" width="9.140625" style="2"/>
    <col min="14081" max="14081" width="12.42578125" style="2" customWidth="1"/>
    <col min="14082" max="14082" width="5.5703125" style="2" customWidth="1"/>
    <col min="14083" max="14083" width="67" style="2" customWidth="1"/>
    <col min="14084" max="14084" width="13.7109375" style="2" customWidth="1"/>
    <col min="14085" max="14104" width="0" style="2" hidden="1" customWidth="1"/>
    <col min="14105" max="14105" width="13.140625" style="2" customWidth="1"/>
    <col min="14106" max="14106" width="9" style="2" customWidth="1"/>
    <col min="14107" max="14336" width="9.140625" style="2"/>
    <col min="14337" max="14337" width="12.42578125" style="2" customWidth="1"/>
    <col min="14338" max="14338" width="5.5703125" style="2" customWidth="1"/>
    <col min="14339" max="14339" width="67" style="2" customWidth="1"/>
    <col min="14340" max="14340" width="13.7109375" style="2" customWidth="1"/>
    <col min="14341" max="14360" width="0" style="2" hidden="1" customWidth="1"/>
    <col min="14361" max="14361" width="13.140625" style="2" customWidth="1"/>
    <col min="14362" max="14362" width="9" style="2" customWidth="1"/>
    <col min="14363" max="14592" width="9.140625" style="2"/>
    <col min="14593" max="14593" width="12.42578125" style="2" customWidth="1"/>
    <col min="14594" max="14594" width="5.5703125" style="2" customWidth="1"/>
    <col min="14595" max="14595" width="67" style="2" customWidth="1"/>
    <col min="14596" max="14596" width="13.7109375" style="2" customWidth="1"/>
    <col min="14597" max="14616" width="0" style="2" hidden="1" customWidth="1"/>
    <col min="14617" max="14617" width="13.140625" style="2" customWidth="1"/>
    <col min="14618" max="14618" width="9" style="2" customWidth="1"/>
    <col min="14619" max="14848" width="9.140625" style="2"/>
    <col min="14849" max="14849" width="12.42578125" style="2" customWidth="1"/>
    <col min="14850" max="14850" width="5.5703125" style="2" customWidth="1"/>
    <col min="14851" max="14851" width="67" style="2" customWidth="1"/>
    <col min="14852" max="14852" width="13.7109375" style="2" customWidth="1"/>
    <col min="14853" max="14872" width="0" style="2" hidden="1" customWidth="1"/>
    <col min="14873" max="14873" width="13.140625" style="2" customWidth="1"/>
    <col min="14874" max="14874" width="9" style="2" customWidth="1"/>
    <col min="14875" max="15104" width="9.140625" style="2"/>
    <col min="15105" max="15105" width="12.42578125" style="2" customWidth="1"/>
    <col min="15106" max="15106" width="5.5703125" style="2" customWidth="1"/>
    <col min="15107" max="15107" width="67" style="2" customWidth="1"/>
    <col min="15108" max="15108" width="13.7109375" style="2" customWidth="1"/>
    <col min="15109" max="15128" width="0" style="2" hidden="1" customWidth="1"/>
    <col min="15129" max="15129" width="13.140625" style="2" customWidth="1"/>
    <col min="15130" max="15130" width="9" style="2" customWidth="1"/>
    <col min="15131" max="15360" width="9.140625" style="2"/>
    <col min="15361" max="15361" width="12.42578125" style="2" customWidth="1"/>
    <col min="15362" max="15362" width="5.5703125" style="2" customWidth="1"/>
    <col min="15363" max="15363" width="67" style="2" customWidth="1"/>
    <col min="15364" max="15364" width="13.7109375" style="2" customWidth="1"/>
    <col min="15365" max="15384" width="0" style="2" hidden="1" customWidth="1"/>
    <col min="15385" max="15385" width="13.140625" style="2" customWidth="1"/>
    <col min="15386" max="15386" width="9" style="2" customWidth="1"/>
    <col min="15387" max="15616" width="9.140625" style="2"/>
    <col min="15617" max="15617" width="12.42578125" style="2" customWidth="1"/>
    <col min="15618" max="15618" width="5.5703125" style="2" customWidth="1"/>
    <col min="15619" max="15619" width="67" style="2" customWidth="1"/>
    <col min="15620" max="15620" width="13.7109375" style="2" customWidth="1"/>
    <col min="15621" max="15640" width="0" style="2" hidden="1" customWidth="1"/>
    <col min="15641" max="15641" width="13.140625" style="2" customWidth="1"/>
    <col min="15642" max="15642" width="9" style="2" customWidth="1"/>
    <col min="15643" max="15872" width="9.140625" style="2"/>
    <col min="15873" max="15873" width="12.42578125" style="2" customWidth="1"/>
    <col min="15874" max="15874" width="5.5703125" style="2" customWidth="1"/>
    <col min="15875" max="15875" width="67" style="2" customWidth="1"/>
    <col min="15876" max="15876" width="13.7109375" style="2" customWidth="1"/>
    <col min="15877" max="15896" width="0" style="2" hidden="1" customWidth="1"/>
    <col min="15897" max="15897" width="13.140625" style="2" customWidth="1"/>
    <col min="15898" max="15898" width="9" style="2" customWidth="1"/>
    <col min="15899" max="16128" width="9.140625" style="2"/>
    <col min="16129" max="16129" width="12.42578125" style="2" customWidth="1"/>
    <col min="16130" max="16130" width="5.5703125" style="2" customWidth="1"/>
    <col min="16131" max="16131" width="67" style="2" customWidth="1"/>
    <col min="16132" max="16132" width="13.7109375" style="2" customWidth="1"/>
    <col min="16133" max="16152" width="0" style="2" hidden="1" customWidth="1"/>
    <col min="16153" max="16153" width="13.140625" style="2" customWidth="1"/>
    <col min="16154" max="16154" width="9" style="2" customWidth="1"/>
    <col min="16155" max="16384" width="9.140625" style="2"/>
  </cols>
  <sheetData>
    <row r="1" spans="1:27" ht="18" customHeight="1" x14ac:dyDescent="0.2">
      <c r="C1" s="3"/>
      <c r="D1" s="273" t="s">
        <v>1127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7" ht="12" customHeight="1" x14ac:dyDescent="0.2">
      <c r="C2" s="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7" ht="11.25" customHeight="1" x14ac:dyDescent="0.2">
      <c r="C3" s="4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7" ht="8.25" customHeight="1" x14ac:dyDescent="0.2">
      <c r="B4" s="1"/>
      <c r="C4" s="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7" ht="14.25" customHeight="1" x14ac:dyDescent="0.2">
      <c r="A5" s="267"/>
      <c r="B5" s="274" t="s">
        <v>0</v>
      </c>
      <c r="C5" s="274"/>
      <c r="D5" s="267"/>
      <c r="E5" s="3"/>
      <c r="F5" s="1"/>
      <c r="G5" s="1"/>
      <c r="H5" s="1"/>
      <c r="I5" s="1"/>
    </row>
    <row r="6" spans="1:27" ht="15.75" customHeight="1" x14ac:dyDescent="0.2">
      <c r="A6" s="267"/>
      <c r="B6" s="268" t="s">
        <v>1</v>
      </c>
      <c r="C6" s="267"/>
      <c r="D6" s="267"/>
      <c r="E6" s="3"/>
      <c r="F6" s="1"/>
      <c r="G6" s="1"/>
      <c r="H6" s="1"/>
      <c r="I6" s="1"/>
    </row>
    <row r="7" spans="1:27" ht="14.25" customHeight="1" x14ac:dyDescent="0.2">
      <c r="A7" s="267"/>
      <c r="B7" s="274" t="s">
        <v>2</v>
      </c>
      <c r="C7" s="274"/>
      <c r="D7" s="267"/>
      <c r="E7" s="3"/>
      <c r="F7" s="1"/>
      <c r="G7" s="1"/>
      <c r="H7" s="1"/>
      <c r="I7" s="1"/>
    </row>
    <row r="8" spans="1:27" ht="12.75" customHeight="1" thickBot="1" x14ac:dyDescent="0.25">
      <c r="A8" s="267"/>
      <c r="B8" s="274" t="s">
        <v>3</v>
      </c>
      <c r="C8" s="274"/>
      <c r="D8" s="267"/>
      <c r="E8" s="3"/>
      <c r="F8" s="1"/>
      <c r="G8" s="1"/>
      <c r="H8" s="1"/>
      <c r="I8" s="1"/>
      <c r="Y8" s="2">
        <v>2018</v>
      </c>
    </row>
    <row r="9" spans="1:27" ht="18" hidden="1" customHeight="1" x14ac:dyDescent="0.2">
      <c r="B9" s="1"/>
      <c r="C9" s="1"/>
      <c r="D9" s="1"/>
      <c r="E9" s="1"/>
      <c r="F9" s="1"/>
      <c r="G9" s="1"/>
      <c r="H9" s="1"/>
      <c r="I9" s="1"/>
      <c r="T9" s="2">
        <v>133.9</v>
      </c>
    </row>
    <row r="10" spans="1:27" ht="33" customHeight="1" thickBot="1" x14ac:dyDescent="0.25">
      <c r="A10" s="5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8" t="s">
        <v>9</v>
      </c>
      <c r="H10" s="9" t="s">
        <v>9</v>
      </c>
      <c r="I10" s="10" t="s">
        <v>9</v>
      </c>
      <c r="J10" s="11" t="s">
        <v>10</v>
      </c>
      <c r="K10" s="11"/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2"/>
      <c r="T10" s="13" t="s">
        <v>9</v>
      </c>
      <c r="U10" s="13" t="s">
        <v>9</v>
      </c>
      <c r="V10" s="14"/>
      <c r="W10" s="14"/>
      <c r="X10" s="15" t="s">
        <v>9</v>
      </c>
      <c r="Y10" s="16" t="s">
        <v>18</v>
      </c>
      <c r="Z10" s="16" t="s">
        <v>18</v>
      </c>
    </row>
    <row r="11" spans="1:27" ht="20.100000000000001" customHeight="1" x14ac:dyDescent="0.2">
      <c r="A11" s="258"/>
      <c r="B11" s="17" t="s">
        <v>19</v>
      </c>
      <c r="C11" s="18" t="s">
        <v>20</v>
      </c>
      <c r="D11" s="19"/>
      <c r="E11" s="20"/>
      <c r="F11" s="21"/>
      <c r="G11" s="21"/>
      <c r="H11" s="22"/>
      <c r="I11" s="2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5"/>
      <c r="V11" s="26"/>
      <c r="W11" s="26"/>
      <c r="X11" s="27"/>
      <c r="Y11" s="28"/>
      <c r="Z11" s="272">
        <v>102.88</v>
      </c>
    </row>
    <row r="12" spans="1:27" ht="24.75" customHeight="1" x14ac:dyDescent="0.2">
      <c r="A12" s="264" t="s">
        <v>21</v>
      </c>
      <c r="B12" s="29" t="s">
        <v>22</v>
      </c>
      <c r="C12" s="30" t="s">
        <v>23</v>
      </c>
      <c r="D12" s="31" t="s">
        <v>24</v>
      </c>
      <c r="E12" s="32">
        <v>115</v>
      </c>
      <c r="F12" s="33">
        <f>E12*1.26</f>
        <v>144.9</v>
      </c>
      <c r="G12" s="33">
        <v>145</v>
      </c>
      <c r="H12" s="34"/>
      <c r="I12" s="33">
        <v>145</v>
      </c>
      <c r="J12" s="35">
        <v>212</v>
      </c>
      <c r="K12" s="35">
        <v>139</v>
      </c>
      <c r="L12" s="35">
        <v>182</v>
      </c>
      <c r="M12" s="36">
        <v>170</v>
      </c>
      <c r="N12" s="35">
        <v>142</v>
      </c>
      <c r="O12" s="35">
        <v>145</v>
      </c>
      <c r="P12" s="35">
        <v>158</v>
      </c>
      <c r="Q12" s="37">
        <v>123</v>
      </c>
      <c r="R12" s="38"/>
      <c r="S12" s="39">
        <v>0.3</v>
      </c>
      <c r="T12" s="40">
        <v>240</v>
      </c>
      <c r="U12" s="41">
        <f>T12*112.34%</f>
        <v>269.61599999999999</v>
      </c>
      <c r="V12" s="42"/>
      <c r="W12" s="42"/>
      <c r="X12" s="43">
        <v>270</v>
      </c>
      <c r="Y12" s="44">
        <v>500</v>
      </c>
      <c r="Z12" s="271">
        <f t="shared" ref="Z12:Z53" si="0">Y12*$Z$11/100</f>
        <v>514.4</v>
      </c>
      <c r="AA12" s="45"/>
    </row>
    <row r="13" spans="1:27" ht="21" customHeight="1" x14ac:dyDescent="0.2">
      <c r="A13" s="264" t="s">
        <v>25</v>
      </c>
      <c r="B13" s="29" t="s">
        <v>26</v>
      </c>
      <c r="C13" s="30" t="s">
        <v>27</v>
      </c>
      <c r="D13" s="31" t="s">
        <v>24</v>
      </c>
      <c r="E13" s="32"/>
      <c r="F13" s="33"/>
      <c r="G13" s="33"/>
      <c r="H13" s="34"/>
      <c r="I13" s="33"/>
      <c r="J13" s="35"/>
      <c r="K13" s="35"/>
      <c r="L13" s="35"/>
      <c r="M13" s="36"/>
      <c r="N13" s="35"/>
      <c r="O13" s="35"/>
      <c r="P13" s="35"/>
      <c r="Q13" s="37"/>
      <c r="R13" s="38"/>
      <c r="S13" s="39"/>
      <c r="T13" s="40"/>
      <c r="U13" s="41"/>
      <c r="V13" s="42"/>
      <c r="W13" s="42"/>
      <c r="X13" s="43"/>
      <c r="Y13" s="44">
        <v>460</v>
      </c>
      <c r="Z13" s="271">
        <f t="shared" si="0"/>
        <v>473.24799999999993</v>
      </c>
      <c r="AA13" s="45"/>
    </row>
    <row r="14" spans="1:27" ht="22.5" customHeight="1" x14ac:dyDescent="0.2">
      <c r="A14" s="264" t="s">
        <v>28</v>
      </c>
      <c r="B14" s="29" t="s">
        <v>1110</v>
      </c>
      <c r="C14" s="30" t="s">
        <v>30</v>
      </c>
      <c r="D14" s="31" t="s">
        <v>31</v>
      </c>
      <c r="E14" s="32"/>
      <c r="F14" s="33"/>
      <c r="G14" s="33"/>
      <c r="H14" s="34"/>
      <c r="I14" s="33"/>
      <c r="J14" s="35"/>
      <c r="K14" s="35"/>
      <c r="L14" s="35"/>
      <c r="M14" s="36"/>
      <c r="N14" s="35"/>
      <c r="O14" s="35"/>
      <c r="P14" s="35"/>
      <c r="Q14" s="37"/>
      <c r="R14" s="38"/>
      <c r="S14" s="39"/>
      <c r="T14" s="40"/>
      <c r="U14" s="41"/>
      <c r="V14" s="42"/>
      <c r="W14" s="42"/>
      <c r="X14" s="43"/>
      <c r="Y14" s="44">
        <v>500</v>
      </c>
      <c r="Z14" s="271">
        <f t="shared" si="0"/>
        <v>514.4</v>
      </c>
      <c r="AA14" s="45"/>
    </row>
    <row r="15" spans="1:27" ht="22.5" customHeight="1" x14ac:dyDescent="0.2">
      <c r="A15" s="264" t="s">
        <v>32</v>
      </c>
      <c r="B15" s="29" t="s">
        <v>29</v>
      </c>
      <c r="C15" s="30" t="s">
        <v>34</v>
      </c>
      <c r="D15" s="31" t="s">
        <v>31</v>
      </c>
      <c r="E15" s="32"/>
      <c r="F15" s="33"/>
      <c r="G15" s="33"/>
      <c r="H15" s="34"/>
      <c r="I15" s="33"/>
      <c r="J15" s="35"/>
      <c r="K15" s="35"/>
      <c r="L15" s="35"/>
      <c r="M15" s="36"/>
      <c r="N15" s="35"/>
      <c r="O15" s="35"/>
      <c r="P15" s="35"/>
      <c r="Q15" s="37"/>
      <c r="R15" s="38"/>
      <c r="S15" s="39"/>
      <c r="T15" s="40"/>
      <c r="U15" s="41"/>
      <c r="V15" s="42"/>
      <c r="W15" s="42"/>
      <c r="X15" s="43"/>
      <c r="Y15" s="44">
        <v>460</v>
      </c>
      <c r="Z15" s="271">
        <f t="shared" si="0"/>
        <v>473.24799999999993</v>
      </c>
      <c r="AA15" s="45"/>
    </row>
    <row r="16" spans="1:27" ht="23.25" customHeight="1" x14ac:dyDescent="0.2">
      <c r="A16" s="264" t="s">
        <v>35</v>
      </c>
      <c r="B16" s="29" t="s">
        <v>33</v>
      </c>
      <c r="C16" s="30" t="s">
        <v>36</v>
      </c>
      <c r="D16" s="31" t="s">
        <v>31</v>
      </c>
      <c r="E16" s="32"/>
      <c r="F16" s="33"/>
      <c r="G16" s="33"/>
      <c r="H16" s="34"/>
      <c r="I16" s="33"/>
      <c r="J16" s="35"/>
      <c r="K16" s="35"/>
      <c r="L16" s="35"/>
      <c r="M16" s="36"/>
      <c r="N16" s="35"/>
      <c r="O16" s="35"/>
      <c r="P16" s="35"/>
      <c r="Q16" s="37"/>
      <c r="R16" s="38"/>
      <c r="S16" s="39"/>
      <c r="T16" s="40"/>
      <c r="U16" s="41"/>
      <c r="V16" s="42"/>
      <c r="W16" s="42"/>
      <c r="X16" s="43"/>
      <c r="Y16" s="44">
        <v>500</v>
      </c>
      <c r="Z16" s="271">
        <f t="shared" si="0"/>
        <v>514.4</v>
      </c>
      <c r="AA16" s="45"/>
    </row>
    <row r="17" spans="1:27" ht="21" customHeight="1" x14ac:dyDescent="0.2">
      <c r="A17" s="264" t="s">
        <v>37</v>
      </c>
      <c r="B17" s="29" t="s">
        <v>38</v>
      </c>
      <c r="C17" s="30" t="s">
        <v>39</v>
      </c>
      <c r="D17" s="31" t="s">
        <v>31</v>
      </c>
      <c r="E17" s="32"/>
      <c r="F17" s="33"/>
      <c r="G17" s="33"/>
      <c r="H17" s="34"/>
      <c r="I17" s="33"/>
      <c r="J17" s="35"/>
      <c r="K17" s="35"/>
      <c r="L17" s="35"/>
      <c r="M17" s="36"/>
      <c r="N17" s="35"/>
      <c r="O17" s="35"/>
      <c r="P17" s="35"/>
      <c r="Q17" s="37"/>
      <c r="R17" s="38"/>
      <c r="S17" s="39"/>
      <c r="T17" s="40"/>
      <c r="U17" s="41"/>
      <c r="V17" s="42"/>
      <c r="W17" s="42"/>
      <c r="X17" s="43"/>
      <c r="Y17" s="44">
        <v>460</v>
      </c>
      <c r="Z17" s="271">
        <f t="shared" si="0"/>
        <v>473.24799999999993</v>
      </c>
      <c r="AA17" s="45"/>
    </row>
    <row r="18" spans="1:27" ht="25.5" customHeight="1" x14ac:dyDescent="0.2">
      <c r="A18" s="264" t="s">
        <v>40</v>
      </c>
      <c r="B18" s="29" t="s">
        <v>41</v>
      </c>
      <c r="C18" s="30" t="s">
        <v>42</v>
      </c>
      <c r="D18" s="31" t="s">
        <v>31</v>
      </c>
      <c r="E18" s="32"/>
      <c r="F18" s="33"/>
      <c r="G18" s="33"/>
      <c r="H18" s="34"/>
      <c r="I18" s="33"/>
      <c r="J18" s="35"/>
      <c r="K18" s="35"/>
      <c r="L18" s="35"/>
      <c r="M18" s="36"/>
      <c r="N18" s="35"/>
      <c r="O18" s="35"/>
      <c r="P18" s="35"/>
      <c r="Q18" s="37"/>
      <c r="R18" s="38"/>
      <c r="S18" s="39"/>
      <c r="T18" s="40"/>
      <c r="U18" s="41"/>
      <c r="V18" s="42"/>
      <c r="W18" s="42"/>
      <c r="X18" s="43"/>
      <c r="Y18" s="44">
        <v>500</v>
      </c>
      <c r="Z18" s="271">
        <f t="shared" si="0"/>
        <v>514.4</v>
      </c>
      <c r="AA18" s="45"/>
    </row>
    <row r="19" spans="1:27" ht="21" customHeight="1" x14ac:dyDescent="0.2">
      <c r="A19" s="264" t="s">
        <v>43</v>
      </c>
      <c r="B19" s="29" t="s">
        <v>44</v>
      </c>
      <c r="C19" s="30" t="s">
        <v>45</v>
      </c>
      <c r="D19" s="31" t="s">
        <v>31</v>
      </c>
      <c r="E19" s="32"/>
      <c r="F19" s="33"/>
      <c r="G19" s="33"/>
      <c r="H19" s="34"/>
      <c r="I19" s="33"/>
      <c r="J19" s="35"/>
      <c r="K19" s="35"/>
      <c r="L19" s="35"/>
      <c r="M19" s="36"/>
      <c r="N19" s="35"/>
      <c r="O19" s="35"/>
      <c r="P19" s="35"/>
      <c r="Q19" s="37"/>
      <c r="R19" s="38"/>
      <c r="S19" s="39"/>
      <c r="T19" s="40"/>
      <c r="U19" s="41"/>
      <c r="V19" s="42"/>
      <c r="W19" s="42"/>
      <c r="X19" s="43"/>
      <c r="Y19" s="44">
        <v>460</v>
      </c>
      <c r="Z19" s="271">
        <f t="shared" si="0"/>
        <v>473.24799999999993</v>
      </c>
      <c r="AA19" s="45"/>
    </row>
    <row r="20" spans="1:27" ht="25.5" customHeight="1" x14ac:dyDescent="0.2">
      <c r="A20" s="264" t="s">
        <v>46</v>
      </c>
      <c r="B20" s="29" t="s">
        <v>47</v>
      </c>
      <c r="C20" s="30" t="s">
        <v>48</v>
      </c>
      <c r="D20" s="31" t="s">
        <v>31</v>
      </c>
      <c r="E20" s="32"/>
      <c r="F20" s="33"/>
      <c r="G20" s="33"/>
      <c r="H20" s="34"/>
      <c r="I20" s="33"/>
      <c r="J20" s="35"/>
      <c r="K20" s="35"/>
      <c r="L20" s="35"/>
      <c r="M20" s="36"/>
      <c r="N20" s="35"/>
      <c r="O20" s="35"/>
      <c r="P20" s="35"/>
      <c r="Q20" s="37"/>
      <c r="R20" s="38"/>
      <c r="S20" s="39"/>
      <c r="T20" s="40"/>
      <c r="U20" s="41"/>
      <c r="V20" s="42"/>
      <c r="W20" s="42"/>
      <c r="X20" s="43"/>
      <c r="Y20" s="44">
        <v>500</v>
      </c>
      <c r="Z20" s="271">
        <f t="shared" si="0"/>
        <v>514.4</v>
      </c>
      <c r="AA20" s="45"/>
    </row>
    <row r="21" spans="1:27" ht="21" customHeight="1" x14ac:dyDescent="0.2">
      <c r="A21" s="264" t="s">
        <v>49</v>
      </c>
      <c r="B21" s="29" t="s">
        <v>50</v>
      </c>
      <c r="C21" s="30" t="s">
        <v>51</v>
      </c>
      <c r="D21" s="31" t="s">
        <v>31</v>
      </c>
      <c r="E21" s="32"/>
      <c r="F21" s="33"/>
      <c r="G21" s="33"/>
      <c r="H21" s="34"/>
      <c r="I21" s="33"/>
      <c r="J21" s="35"/>
      <c r="K21" s="35"/>
      <c r="L21" s="35"/>
      <c r="M21" s="36"/>
      <c r="N21" s="35"/>
      <c r="O21" s="35"/>
      <c r="P21" s="35"/>
      <c r="Q21" s="37"/>
      <c r="R21" s="38"/>
      <c r="S21" s="39"/>
      <c r="T21" s="40"/>
      <c r="U21" s="41"/>
      <c r="V21" s="42"/>
      <c r="W21" s="42"/>
      <c r="X21" s="43"/>
      <c r="Y21" s="44">
        <v>460</v>
      </c>
      <c r="Z21" s="271">
        <f t="shared" si="0"/>
        <v>473.24799999999993</v>
      </c>
      <c r="AA21" s="45"/>
    </row>
    <row r="22" spans="1:27" ht="27" customHeight="1" x14ac:dyDescent="0.2">
      <c r="A22" s="264" t="s">
        <v>52</v>
      </c>
      <c r="B22" s="46" t="s">
        <v>53</v>
      </c>
      <c r="C22" s="30" t="s">
        <v>54</v>
      </c>
      <c r="D22" s="31" t="s">
        <v>31</v>
      </c>
      <c r="E22" s="32"/>
      <c r="F22" s="33"/>
      <c r="G22" s="33"/>
      <c r="H22" s="34"/>
      <c r="I22" s="33"/>
      <c r="J22" s="35"/>
      <c r="K22" s="35"/>
      <c r="L22" s="35"/>
      <c r="M22" s="36"/>
      <c r="N22" s="35"/>
      <c r="O22" s="35"/>
      <c r="P22" s="35"/>
      <c r="Q22" s="37"/>
      <c r="R22" s="38"/>
      <c r="S22" s="39"/>
      <c r="T22" s="40"/>
      <c r="U22" s="41"/>
      <c r="V22" s="42"/>
      <c r="W22" s="42"/>
      <c r="X22" s="43"/>
      <c r="Y22" s="44">
        <v>500</v>
      </c>
      <c r="Z22" s="271">
        <f t="shared" si="0"/>
        <v>514.4</v>
      </c>
      <c r="AA22" s="45"/>
    </row>
    <row r="23" spans="1:27" ht="21" customHeight="1" x14ac:dyDescent="0.2">
      <c r="A23" s="264" t="s">
        <v>55</v>
      </c>
      <c r="B23" s="29" t="s">
        <v>56</v>
      </c>
      <c r="C23" s="30" t="s">
        <v>57</v>
      </c>
      <c r="D23" s="31" t="s">
        <v>31</v>
      </c>
      <c r="E23" s="32"/>
      <c r="F23" s="33"/>
      <c r="G23" s="33"/>
      <c r="H23" s="34"/>
      <c r="I23" s="33"/>
      <c r="J23" s="35"/>
      <c r="K23" s="35"/>
      <c r="L23" s="35"/>
      <c r="M23" s="36"/>
      <c r="N23" s="35"/>
      <c r="O23" s="35"/>
      <c r="P23" s="35"/>
      <c r="Q23" s="37"/>
      <c r="R23" s="38"/>
      <c r="S23" s="39"/>
      <c r="T23" s="40"/>
      <c r="U23" s="41"/>
      <c r="V23" s="42"/>
      <c r="W23" s="42"/>
      <c r="X23" s="43"/>
      <c r="Y23" s="44">
        <v>460</v>
      </c>
      <c r="Z23" s="271">
        <f t="shared" si="0"/>
        <v>473.24799999999993</v>
      </c>
      <c r="AA23" s="45"/>
    </row>
    <row r="24" spans="1:27" ht="26.25" customHeight="1" x14ac:dyDescent="0.2">
      <c r="A24" s="264" t="s">
        <v>58</v>
      </c>
      <c r="B24" s="29" t="s">
        <v>59</v>
      </c>
      <c r="C24" s="30" t="s">
        <v>60</v>
      </c>
      <c r="D24" s="31" t="s">
        <v>31</v>
      </c>
      <c r="E24" s="32"/>
      <c r="F24" s="33"/>
      <c r="G24" s="33"/>
      <c r="H24" s="34"/>
      <c r="I24" s="33"/>
      <c r="J24" s="35"/>
      <c r="K24" s="35"/>
      <c r="L24" s="35"/>
      <c r="M24" s="36"/>
      <c r="N24" s="35"/>
      <c r="O24" s="35"/>
      <c r="P24" s="35"/>
      <c r="Q24" s="37"/>
      <c r="R24" s="38"/>
      <c r="S24" s="39"/>
      <c r="T24" s="40"/>
      <c r="U24" s="41"/>
      <c r="V24" s="42"/>
      <c r="W24" s="42"/>
      <c r="X24" s="43"/>
      <c r="Y24" s="44">
        <v>500</v>
      </c>
      <c r="Z24" s="271">
        <f t="shared" si="0"/>
        <v>514.4</v>
      </c>
      <c r="AA24" s="45"/>
    </row>
    <row r="25" spans="1:27" ht="21" customHeight="1" x14ac:dyDescent="0.2">
      <c r="A25" s="264" t="s">
        <v>61</v>
      </c>
      <c r="B25" s="29" t="s">
        <v>62</v>
      </c>
      <c r="C25" s="30" t="s">
        <v>63</v>
      </c>
      <c r="D25" s="31" t="s">
        <v>31</v>
      </c>
      <c r="E25" s="32"/>
      <c r="F25" s="33"/>
      <c r="G25" s="33"/>
      <c r="H25" s="34"/>
      <c r="I25" s="33"/>
      <c r="J25" s="35"/>
      <c r="K25" s="35"/>
      <c r="L25" s="35"/>
      <c r="M25" s="36"/>
      <c r="N25" s="35"/>
      <c r="O25" s="35"/>
      <c r="P25" s="35"/>
      <c r="Q25" s="37"/>
      <c r="R25" s="38"/>
      <c r="S25" s="39"/>
      <c r="T25" s="40"/>
      <c r="U25" s="41"/>
      <c r="V25" s="42"/>
      <c r="W25" s="42"/>
      <c r="X25" s="43"/>
      <c r="Y25" s="44">
        <v>460</v>
      </c>
      <c r="Z25" s="271">
        <f t="shared" si="0"/>
        <v>473.24799999999993</v>
      </c>
      <c r="AA25" s="45"/>
    </row>
    <row r="26" spans="1:27" ht="24.75" customHeight="1" x14ac:dyDescent="0.2">
      <c r="A26" s="264" t="s">
        <v>64</v>
      </c>
      <c r="B26" s="29" t="s">
        <v>65</v>
      </c>
      <c r="C26" s="30" t="s">
        <v>66</v>
      </c>
      <c r="D26" s="31" t="s">
        <v>31</v>
      </c>
      <c r="E26" s="32"/>
      <c r="F26" s="33"/>
      <c r="G26" s="33"/>
      <c r="H26" s="34"/>
      <c r="I26" s="33"/>
      <c r="J26" s="35"/>
      <c r="K26" s="35"/>
      <c r="L26" s="35"/>
      <c r="M26" s="36"/>
      <c r="N26" s="35"/>
      <c r="O26" s="35"/>
      <c r="P26" s="35"/>
      <c r="Q26" s="37"/>
      <c r="R26" s="38"/>
      <c r="S26" s="39"/>
      <c r="T26" s="40"/>
      <c r="U26" s="41"/>
      <c r="V26" s="42"/>
      <c r="W26" s="42"/>
      <c r="X26" s="43"/>
      <c r="Y26" s="44">
        <v>500</v>
      </c>
      <c r="Z26" s="271">
        <f t="shared" si="0"/>
        <v>514.4</v>
      </c>
      <c r="AA26" s="45"/>
    </row>
    <row r="27" spans="1:27" ht="21" customHeight="1" x14ac:dyDescent="0.2">
      <c r="A27" s="264" t="s">
        <v>67</v>
      </c>
      <c r="B27" s="29" t="s">
        <v>68</v>
      </c>
      <c r="C27" s="30" t="s">
        <v>69</v>
      </c>
      <c r="D27" s="31" t="s">
        <v>31</v>
      </c>
      <c r="E27" s="32"/>
      <c r="F27" s="33"/>
      <c r="G27" s="33"/>
      <c r="H27" s="34"/>
      <c r="I27" s="33"/>
      <c r="J27" s="35"/>
      <c r="K27" s="35"/>
      <c r="L27" s="35"/>
      <c r="M27" s="36"/>
      <c r="N27" s="35"/>
      <c r="O27" s="35"/>
      <c r="P27" s="35"/>
      <c r="Q27" s="37"/>
      <c r="R27" s="38"/>
      <c r="S27" s="39"/>
      <c r="T27" s="40"/>
      <c r="U27" s="41"/>
      <c r="V27" s="42"/>
      <c r="W27" s="42"/>
      <c r="X27" s="43"/>
      <c r="Y27" s="44">
        <v>460</v>
      </c>
      <c r="Z27" s="271">
        <f t="shared" si="0"/>
        <v>473.24799999999993</v>
      </c>
      <c r="AA27" s="45"/>
    </row>
    <row r="28" spans="1:27" ht="27.75" customHeight="1" x14ac:dyDescent="0.2">
      <c r="A28" s="264" t="s">
        <v>70</v>
      </c>
      <c r="B28" s="29" t="s">
        <v>71</v>
      </c>
      <c r="C28" s="30" t="s">
        <v>72</v>
      </c>
      <c r="D28" s="31" t="s">
        <v>31</v>
      </c>
      <c r="E28" s="32"/>
      <c r="F28" s="33"/>
      <c r="G28" s="33"/>
      <c r="H28" s="34"/>
      <c r="I28" s="33"/>
      <c r="J28" s="35"/>
      <c r="K28" s="35"/>
      <c r="L28" s="35"/>
      <c r="M28" s="36"/>
      <c r="N28" s="35"/>
      <c r="O28" s="35"/>
      <c r="P28" s="35"/>
      <c r="Q28" s="37"/>
      <c r="R28" s="38"/>
      <c r="S28" s="39"/>
      <c r="T28" s="40"/>
      <c r="U28" s="41"/>
      <c r="V28" s="42"/>
      <c r="W28" s="42"/>
      <c r="X28" s="43"/>
      <c r="Y28" s="44">
        <v>500</v>
      </c>
      <c r="Z28" s="271">
        <f t="shared" si="0"/>
        <v>514.4</v>
      </c>
      <c r="AA28" s="45"/>
    </row>
    <row r="29" spans="1:27" ht="21" customHeight="1" x14ac:dyDescent="0.2">
      <c r="A29" s="264" t="s">
        <v>73</v>
      </c>
      <c r="B29" s="29" t="s">
        <v>74</v>
      </c>
      <c r="C29" s="30" t="s">
        <v>75</v>
      </c>
      <c r="D29" s="31" t="s">
        <v>31</v>
      </c>
      <c r="E29" s="32"/>
      <c r="F29" s="33"/>
      <c r="G29" s="33"/>
      <c r="H29" s="34"/>
      <c r="I29" s="33"/>
      <c r="J29" s="35"/>
      <c r="K29" s="35"/>
      <c r="L29" s="35"/>
      <c r="M29" s="36"/>
      <c r="N29" s="35"/>
      <c r="O29" s="35"/>
      <c r="P29" s="35"/>
      <c r="Q29" s="37"/>
      <c r="R29" s="38"/>
      <c r="S29" s="39"/>
      <c r="T29" s="40"/>
      <c r="U29" s="41"/>
      <c r="V29" s="42"/>
      <c r="W29" s="42"/>
      <c r="X29" s="43"/>
      <c r="Y29" s="44">
        <v>460</v>
      </c>
      <c r="Z29" s="271">
        <f t="shared" si="0"/>
        <v>473.24799999999993</v>
      </c>
      <c r="AA29" s="45"/>
    </row>
    <row r="30" spans="1:27" ht="24.75" customHeight="1" x14ac:dyDescent="0.2">
      <c r="A30" s="264" t="s">
        <v>76</v>
      </c>
      <c r="B30" s="47" t="s">
        <v>77</v>
      </c>
      <c r="C30" s="30" t="s">
        <v>78</v>
      </c>
      <c r="D30" s="31" t="s">
        <v>31</v>
      </c>
      <c r="E30" s="32"/>
      <c r="F30" s="33"/>
      <c r="G30" s="33"/>
      <c r="H30" s="34"/>
      <c r="I30" s="33"/>
      <c r="J30" s="35"/>
      <c r="K30" s="35"/>
      <c r="L30" s="35"/>
      <c r="M30" s="36"/>
      <c r="N30" s="35"/>
      <c r="O30" s="35"/>
      <c r="P30" s="35"/>
      <c r="Q30" s="37"/>
      <c r="R30" s="38"/>
      <c r="S30" s="39"/>
      <c r="T30" s="40"/>
      <c r="U30" s="41"/>
      <c r="V30" s="42"/>
      <c r="W30" s="42"/>
      <c r="X30" s="43"/>
      <c r="Y30" s="44">
        <v>500</v>
      </c>
      <c r="Z30" s="271">
        <f t="shared" si="0"/>
        <v>514.4</v>
      </c>
      <c r="AA30" s="45"/>
    </row>
    <row r="31" spans="1:27" ht="21" customHeight="1" x14ac:dyDescent="0.2">
      <c r="A31" s="264" t="s">
        <v>79</v>
      </c>
      <c r="B31" s="29" t="s">
        <v>80</v>
      </c>
      <c r="C31" s="30" t="s">
        <v>81</v>
      </c>
      <c r="D31" s="31" t="s">
        <v>31</v>
      </c>
      <c r="E31" s="32"/>
      <c r="F31" s="33"/>
      <c r="G31" s="33"/>
      <c r="H31" s="34"/>
      <c r="I31" s="33"/>
      <c r="J31" s="35"/>
      <c r="K31" s="35"/>
      <c r="L31" s="35"/>
      <c r="M31" s="36"/>
      <c r="N31" s="35"/>
      <c r="O31" s="35"/>
      <c r="P31" s="35"/>
      <c r="Q31" s="37"/>
      <c r="R31" s="38"/>
      <c r="S31" s="39"/>
      <c r="T31" s="40"/>
      <c r="U31" s="41"/>
      <c r="V31" s="42"/>
      <c r="W31" s="42"/>
      <c r="X31" s="43"/>
      <c r="Y31" s="44">
        <v>460</v>
      </c>
      <c r="Z31" s="271">
        <f t="shared" si="0"/>
        <v>473.24799999999993</v>
      </c>
      <c r="AA31" s="45"/>
    </row>
    <row r="32" spans="1:27" ht="27" customHeight="1" x14ac:dyDescent="0.2">
      <c r="A32" s="264" t="s">
        <v>82</v>
      </c>
      <c r="B32" s="29" t="s">
        <v>83</v>
      </c>
      <c r="C32" s="30" t="s">
        <v>84</v>
      </c>
      <c r="D32" s="31" t="s">
        <v>31</v>
      </c>
      <c r="E32" s="32"/>
      <c r="F32" s="33"/>
      <c r="G32" s="33"/>
      <c r="H32" s="34"/>
      <c r="I32" s="33"/>
      <c r="J32" s="35"/>
      <c r="K32" s="35"/>
      <c r="L32" s="35"/>
      <c r="M32" s="36"/>
      <c r="N32" s="35"/>
      <c r="O32" s="35"/>
      <c r="P32" s="35"/>
      <c r="Q32" s="37"/>
      <c r="R32" s="38"/>
      <c r="S32" s="39"/>
      <c r="T32" s="40"/>
      <c r="U32" s="41"/>
      <c r="V32" s="42"/>
      <c r="W32" s="42"/>
      <c r="X32" s="43"/>
      <c r="Y32" s="44">
        <v>500</v>
      </c>
      <c r="Z32" s="271">
        <f t="shared" si="0"/>
        <v>514.4</v>
      </c>
      <c r="AA32" s="45"/>
    </row>
    <row r="33" spans="1:27" ht="21" customHeight="1" x14ac:dyDescent="0.2">
      <c r="A33" s="264" t="s">
        <v>85</v>
      </c>
      <c r="B33" s="29" t="s">
        <v>86</v>
      </c>
      <c r="C33" s="30" t="s">
        <v>87</v>
      </c>
      <c r="D33" s="31" t="s">
        <v>31</v>
      </c>
      <c r="E33" s="32"/>
      <c r="F33" s="33"/>
      <c r="G33" s="33"/>
      <c r="H33" s="34"/>
      <c r="I33" s="33"/>
      <c r="J33" s="35"/>
      <c r="K33" s="35"/>
      <c r="L33" s="35"/>
      <c r="M33" s="36"/>
      <c r="N33" s="35"/>
      <c r="O33" s="35"/>
      <c r="P33" s="35"/>
      <c r="Q33" s="37"/>
      <c r="R33" s="38"/>
      <c r="S33" s="39"/>
      <c r="T33" s="40"/>
      <c r="U33" s="41"/>
      <c r="V33" s="42"/>
      <c r="W33" s="42"/>
      <c r="X33" s="43"/>
      <c r="Y33" s="44">
        <v>460</v>
      </c>
      <c r="Z33" s="271">
        <f t="shared" si="0"/>
        <v>473.24799999999993</v>
      </c>
      <c r="AA33" s="45"/>
    </row>
    <row r="34" spans="1:27" ht="21" customHeight="1" x14ac:dyDescent="0.2">
      <c r="A34" s="264" t="s">
        <v>88</v>
      </c>
      <c r="B34" s="29" t="s">
        <v>89</v>
      </c>
      <c r="C34" s="30" t="s">
        <v>90</v>
      </c>
      <c r="D34" s="31" t="s">
        <v>31</v>
      </c>
      <c r="E34" s="32"/>
      <c r="F34" s="33"/>
      <c r="G34" s="33"/>
      <c r="H34" s="34"/>
      <c r="I34" s="33"/>
      <c r="J34" s="35"/>
      <c r="K34" s="35"/>
      <c r="L34" s="35"/>
      <c r="M34" s="36"/>
      <c r="N34" s="35"/>
      <c r="O34" s="35"/>
      <c r="P34" s="35"/>
      <c r="Q34" s="37"/>
      <c r="R34" s="38"/>
      <c r="S34" s="39"/>
      <c r="T34" s="40"/>
      <c r="U34" s="41"/>
      <c r="V34" s="42"/>
      <c r="W34" s="42"/>
      <c r="X34" s="43"/>
      <c r="Y34" s="44">
        <v>141</v>
      </c>
      <c r="Z34" s="271">
        <f t="shared" si="0"/>
        <v>145.0608</v>
      </c>
      <c r="AA34" s="45"/>
    </row>
    <row r="35" spans="1:27" ht="21" customHeight="1" x14ac:dyDescent="0.2">
      <c r="A35" s="264" t="s">
        <v>91</v>
      </c>
      <c r="B35" s="29" t="s">
        <v>92</v>
      </c>
      <c r="C35" s="30" t="s">
        <v>93</v>
      </c>
      <c r="D35" s="31" t="s">
        <v>31</v>
      </c>
      <c r="E35" s="32"/>
      <c r="F35" s="33"/>
      <c r="G35" s="33"/>
      <c r="H35" s="34"/>
      <c r="I35" s="33"/>
      <c r="J35" s="35"/>
      <c r="K35" s="35"/>
      <c r="L35" s="35"/>
      <c r="M35" s="36"/>
      <c r="N35" s="35"/>
      <c r="O35" s="35"/>
      <c r="P35" s="35"/>
      <c r="Q35" s="37"/>
      <c r="R35" s="38"/>
      <c r="S35" s="39"/>
      <c r="T35" s="40"/>
      <c r="U35" s="41"/>
      <c r="V35" s="42"/>
      <c r="W35" s="42"/>
      <c r="X35" s="43"/>
      <c r="Y35" s="44">
        <v>500</v>
      </c>
      <c r="Z35" s="271">
        <f t="shared" si="0"/>
        <v>514.4</v>
      </c>
      <c r="AA35" s="45"/>
    </row>
    <row r="36" spans="1:27" ht="21" customHeight="1" x14ac:dyDescent="0.2">
      <c r="A36" s="264" t="s">
        <v>94</v>
      </c>
      <c r="B36" s="29" t="s">
        <v>95</v>
      </c>
      <c r="C36" s="30" t="s">
        <v>96</v>
      </c>
      <c r="D36" s="31" t="s">
        <v>31</v>
      </c>
      <c r="E36" s="32"/>
      <c r="F36" s="33"/>
      <c r="G36" s="33"/>
      <c r="H36" s="34"/>
      <c r="I36" s="33"/>
      <c r="J36" s="35"/>
      <c r="K36" s="35"/>
      <c r="L36" s="35"/>
      <c r="M36" s="36"/>
      <c r="N36" s="35"/>
      <c r="O36" s="35"/>
      <c r="P36" s="35"/>
      <c r="Q36" s="37"/>
      <c r="R36" s="38"/>
      <c r="S36" s="39"/>
      <c r="T36" s="40"/>
      <c r="U36" s="41"/>
      <c r="V36" s="42"/>
      <c r="W36" s="42"/>
      <c r="X36" s="43"/>
      <c r="Y36" s="44">
        <v>460</v>
      </c>
      <c r="Z36" s="271">
        <f t="shared" si="0"/>
        <v>473.24799999999993</v>
      </c>
      <c r="AA36" s="45"/>
    </row>
    <row r="37" spans="1:27" ht="21" customHeight="1" x14ac:dyDescent="0.2">
      <c r="A37" s="264" t="s">
        <v>97</v>
      </c>
      <c r="B37" s="29" t="s">
        <v>98</v>
      </c>
      <c r="C37" s="30" t="s">
        <v>99</v>
      </c>
      <c r="D37" s="31" t="s">
        <v>31</v>
      </c>
      <c r="E37" s="32"/>
      <c r="F37" s="33"/>
      <c r="G37" s="33"/>
      <c r="H37" s="34"/>
      <c r="I37" s="33"/>
      <c r="J37" s="35"/>
      <c r="K37" s="35"/>
      <c r="L37" s="35"/>
      <c r="M37" s="36"/>
      <c r="N37" s="35"/>
      <c r="O37" s="35"/>
      <c r="P37" s="35"/>
      <c r="Q37" s="37"/>
      <c r="R37" s="38"/>
      <c r="S37" s="39"/>
      <c r="T37" s="40"/>
      <c r="U37" s="41"/>
      <c r="V37" s="42"/>
      <c r="W37" s="42"/>
      <c r="X37" s="43"/>
      <c r="Y37" s="44">
        <v>500</v>
      </c>
      <c r="Z37" s="271">
        <f t="shared" si="0"/>
        <v>514.4</v>
      </c>
      <c r="AA37" s="45"/>
    </row>
    <row r="38" spans="1:27" ht="21" customHeight="1" x14ac:dyDescent="0.2">
      <c r="A38" s="264" t="s">
        <v>100</v>
      </c>
      <c r="B38" s="29" t="s">
        <v>101</v>
      </c>
      <c r="C38" s="30" t="s">
        <v>102</v>
      </c>
      <c r="D38" s="31" t="s">
        <v>31</v>
      </c>
      <c r="E38" s="32"/>
      <c r="F38" s="33"/>
      <c r="G38" s="33"/>
      <c r="H38" s="34"/>
      <c r="I38" s="33"/>
      <c r="J38" s="35"/>
      <c r="K38" s="35"/>
      <c r="L38" s="35"/>
      <c r="M38" s="36"/>
      <c r="N38" s="35"/>
      <c r="O38" s="35"/>
      <c r="P38" s="35"/>
      <c r="Q38" s="37"/>
      <c r="R38" s="38"/>
      <c r="S38" s="39"/>
      <c r="T38" s="40"/>
      <c r="U38" s="41"/>
      <c r="V38" s="42"/>
      <c r="W38" s="42"/>
      <c r="X38" s="43"/>
      <c r="Y38" s="44">
        <v>460</v>
      </c>
      <c r="Z38" s="271">
        <f t="shared" si="0"/>
        <v>473.24799999999993</v>
      </c>
      <c r="AA38" s="45"/>
    </row>
    <row r="39" spans="1:27" ht="21" customHeight="1" x14ac:dyDescent="0.2">
      <c r="A39" s="264" t="s">
        <v>103</v>
      </c>
      <c r="B39" s="29" t="s">
        <v>104</v>
      </c>
      <c r="C39" s="30" t="s">
        <v>105</v>
      </c>
      <c r="D39" s="31" t="s">
        <v>31</v>
      </c>
      <c r="E39" s="32"/>
      <c r="F39" s="33"/>
      <c r="G39" s="33"/>
      <c r="H39" s="34"/>
      <c r="I39" s="33"/>
      <c r="J39" s="35"/>
      <c r="K39" s="35"/>
      <c r="L39" s="35"/>
      <c r="M39" s="36"/>
      <c r="N39" s="35"/>
      <c r="O39" s="35"/>
      <c r="P39" s="35"/>
      <c r="Q39" s="37"/>
      <c r="R39" s="38"/>
      <c r="S39" s="39"/>
      <c r="T39" s="40"/>
      <c r="U39" s="41"/>
      <c r="V39" s="42"/>
      <c r="W39" s="42"/>
      <c r="X39" s="43"/>
      <c r="Y39" s="44">
        <v>500</v>
      </c>
      <c r="Z39" s="271">
        <f t="shared" si="0"/>
        <v>514.4</v>
      </c>
      <c r="AA39" s="45"/>
    </row>
    <row r="40" spans="1:27" ht="21" customHeight="1" x14ac:dyDescent="0.2">
      <c r="A40" s="264" t="s">
        <v>106</v>
      </c>
      <c r="B40" s="29" t="s">
        <v>107</v>
      </c>
      <c r="C40" s="30" t="s">
        <v>108</v>
      </c>
      <c r="D40" s="31" t="s">
        <v>31</v>
      </c>
      <c r="E40" s="32"/>
      <c r="F40" s="33"/>
      <c r="G40" s="33"/>
      <c r="H40" s="34"/>
      <c r="I40" s="33"/>
      <c r="J40" s="35"/>
      <c r="K40" s="35"/>
      <c r="L40" s="35"/>
      <c r="M40" s="36"/>
      <c r="N40" s="35"/>
      <c r="O40" s="35"/>
      <c r="P40" s="35"/>
      <c r="Q40" s="37"/>
      <c r="R40" s="38"/>
      <c r="S40" s="39"/>
      <c r="T40" s="40"/>
      <c r="U40" s="41"/>
      <c r="V40" s="42"/>
      <c r="W40" s="42"/>
      <c r="X40" s="43"/>
      <c r="Y40" s="44">
        <v>460</v>
      </c>
      <c r="Z40" s="271">
        <f t="shared" si="0"/>
        <v>473.24799999999993</v>
      </c>
      <c r="AA40" s="45"/>
    </row>
    <row r="41" spans="1:27" ht="21" customHeight="1" x14ac:dyDescent="0.2">
      <c r="A41" s="264" t="s">
        <v>109</v>
      </c>
      <c r="B41" s="29" t="s">
        <v>110</v>
      </c>
      <c r="C41" s="30" t="s">
        <v>111</v>
      </c>
      <c r="D41" s="31" t="s">
        <v>31</v>
      </c>
      <c r="E41" s="32"/>
      <c r="F41" s="33"/>
      <c r="G41" s="33"/>
      <c r="H41" s="34"/>
      <c r="I41" s="33"/>
      <c r="J41" s="35"/>
      <c r="K41" s="35"/>
      <c r="L41" s="35"/>
      <c r="M41" s="36"/>
      <c r="N41" s="35"/>
      <c r="O41" s="35"/>
      <c r="P41" s="35"/>
      <c r="Q41" s="37"/>
      <c r="R41" s="38"/>
      <c r="S41" s="39"/>
      <c r="T41" s="40"/>
      <c r="U41" s="41"/>
      <c r="V41" s="42"/>
      <c r="W41" s="42"/>
      <c r="X41" s="43"/>
      <c r="Y41" s="44">
        <v>500</v>
      </c>
      <c r="Z41" s="271">
        <f t="shared" si="0"/>
        <v>514.4</v>
      </c>
      <c r="AA41" s="45"/>
    </row>
    <row r="42" spans="1:27" ht="21" customHeight="1" x14ac:dyDescent="0.2">
      <c r="A42" s="264" t="s">
        <v>112</v>
      </c>
      <c r="B42" s="29" t="s">
        <v>113</v>
      </c>
      <c r="C42" s="30" t="s">
        <v>114</v>
      </c>
      <c r="D42" s="31" t="s">
        <v>31</v>
      </c>
      <c r="E42" s="32"/>
      <c r="F42" s="33"/>
      <c r="G42" s="33"/>
      <c r="H42" s="34"/>
      <c r="I42" s="33"/>
      <c r="J42" s="35"/>
      <c r="K42" s="35"/>
      <c r="L42" s="35"/>
      <c r="M42" s="36"/>
      <c r="N42" s="35"/>
      <c r="O42" s="35"/>
      <c r="P42" s="35"/>
      <c r="Q42" s="37"/>
      <c r="R42" s="38"/>
      <c r="S42" s="39"/>
      <c r="T42" s="40"/>
      <c r="U42" s="41"/>
      <c r="V42" s="42"/>
      <c r="W42" s="42"/>
      <c r="X42" s="43"/>
      <c r="Y42" s="44">
        <v>460</v>
      </c>
      <c r="Z42" s="271">
        <f t="shared" si="0"/>
        <v>473.24799999999993</v>
      </c>
      <c r="AA42" s="45"/>
    </row>
    <row r="43" spans="1:27" ht="21" customHeight="1" x14ac:dyDescent="0.2">
      <c r="A43" s="264" t="s">
        <v>115</v>
      </c>
      <c r="B43" s="29" t="s">
        <v>116</v>
      </c>
      <c r="C43" s="30" t="s">
        <v>117</v>
      </c>
      <c r="D43" s="31" t="s">
        <v>31</v>
      </c>
      <c r="E43" s="32"/>
      <c r="F43" s="33"/>
      <c r="G43" s="33"/>
      <c r="H43" s="34"/>
      <c r="I43" s="33"/>
      <c r="J43" s="35"/>
      <c r="K43" s="35"/>
      <c r="L43" s="35"/>
      <c r="M43" s="36"/>
      <c r="N43" s="35"/>
      <c r="O43" s="35"/>
      <c r="P43" s="35"/>
      <c r="Q43" s="37"/>
      <c r="R43" s="38"/>
      <c r="S43" s="39"/>
      <c r="T43" s="40"/>
      <c r="U43" s="41"/>
      <c r="V43" s="42"/>
      <c r="W43" s="42"/>
      <c r="X43" s="43"/>
      <c r="Y43" s="44">
        <v>500</v>
      </c>
      <c r="Z43" s="271">
        <f t="shared" si="0"/>
        <v>514.4</v>
      </c>
      <c r="AA43" s="45"/>
    </row>
    <row r="44" spans="1:27" ht="21" customHeight="1" x14ac:dyDescent="0.2">
      <c r="A44" s="264" t="s">
        <v>118</v>
      </c>
      <c r="B44" s="29" t="s">
        <v>119</v>
      </c>
      <c r="C44" s="30" t="s">
        <v>120</v>
      </c>
      <c r="D44" s="31" t="s">
        <v>31</v>
      </c>
      <c r="E44" s="32"/>
      <c r="F44" s="33"/>
      <c r="G44" s="33"/>
      <c r="H44" s="34"/>
      <c r="I44" s="33"/>
      <c r="J44" s="35"/>
      <c r="K44" s="35"/>
      <c r="L44" s="35"/>
      <c r="M44" s="36"/>
      <c r="N44" s="35"/>
      <c r="O44" s="35"/>
      <c r="P44" s="35"/>
      <c r="Q44" s="37"/>
      <c r="R44" s="38"/>
      <c r="S44" s="39"/>
      <c r="T44" s="40"/>
      <c r="U44" s="41"/>
      <c r="V44" s="42"/>
      <c r="W44" s="42"/>
      <c r="X44" s="43"/>
      <c r="Y44" s="44">
        <v>460</v>
      </c>
      <c r="Z44" s="271">
        <f t="shared" si="0"/>
        <v>473.24799999999993</v>
      </c>
      <c r="AA44" s="45"/>
    </row>
    <row r="45" spans="1:27" ht="21" customHeight="1" x14ac:dyDescent="0.2">
      <c r="A45" s="264" t="s">
        <v>121</v>
      </c>
      <c r="B45" s="29" t="s">
        <v>122</v>
      </c>
      <c r="C45" s="30" t="s">
        <v>123</v>
      </c>
      <c r="D45" s="31" t="s">
        <v>31</v>
      </c>
      <c r="E45" s="32"/>
      <c r="F45" s="33"/>
      <c r="G45" s="33"/>
      <c r="H45" s="34"/>
      <c r="I45" s="33"/>
      <c r="J45" s="35"/>
      <c r="K45" s="35"/>
      <c r="L45" s="35"/>
      <c r="M45" s="36"/>
      <c r="N45" s="35"/>
      <c r="O45" s="35"/>
      <c r="P45" s="35"/>
      <c r="Q45" s="37"/>
      <c r="R45" s="38"/>
      <c r="S45" s="39"/>
      <c r="T45" s="40"/>
      <c r="U45" s="41"/>
      <c r="V45" s="42"/>
      <c r="W45" s="42"/>
      <c r="X45" s="43"/>
      <c r="Y45" s="44">
        <v>500</v>
      </c>
      <c r="Z45" s="271">
        <f t="shared" si="0"/>
        <v>514.4</v>
      </c>
      <c r="AA45" s="45"/>
    </row>
    <row r="46" spans="1:27" ht="21" customHeight="1" x14ac:dyDescent="0.2">
      <c r="A46" s="264" t="s">
        <v>124</v>
      </c>
      <c r="B46" s="29" t="s">
        <v>125</v>
      </c>
      <c r="C46" s="30" t="s">
        <v>126</v>
      </c>
      <c r="D46" s="31" t="s">
        <v>31</v>
      </c>
      <c r="E46" s="32"/>
      <c r="F46" s="33"/>
      <c r="G46" s="33"/>
      <c r="H46" s="34"/>
      <c r="I46" s="33"/>
      <c r="J46" s="35"/>
      <c r="K46" s="35"/>
      <c r="L46" s="35"/>
      <c r="M46" s="36"/>
      <c r="N46" s="35"/>
      <c r="O46" s="35"/>
      <c r="P46" s="35"/>
      <c r="Q46" s="37"/>
      <c r="R46" s="38"/>
      <c r="S46" s="39"/>
      <c r="T46" s="40"/>
      <c r="U46" s="41"/>
      <c r="V46" s="42"/>
      <c r="W46" s="42"/>
      <c r="X46" s="43"/>
      <c r="Y46" s="44">
        <v>460</v>
      </c>
      <c r="Z46" s="271">
        <f t="shared" si="0"/>
        <v>473.24799999999993</v>
      </c>
      <c r="AA46" s="45"/>
    </row>
    <row r="47" spans="1:27" ht="21" customHeight="1" x14ac:dyDescent="0.2">
      <c r="A47" s="264" t="s">
        <v>127</v>
      </c>
      <c r="B47" s="29" t="s">
        <v>128</v>
      </c>
      <c r="C47" s="30" t="s">
        <v>129</v>
      </c>
      <c r="D47" s="31" t="s">
        <v>31</v>
      </c>
      <c r="E47" s="32"/>
      <c r="F47" s="33"/>
      <c r="G47" s="33"/>
      <c r="H47" s="34"/>
      <c r="I47" s="33"/>
      <c r="J47" s="35"/>
      <c r="K47" s="35"/>
      <c r="L47" s="35"/>
      <c r="M47" s="36"/>
      <c r="N47" s="35"/>
      <c r="O47" s="35"/>
      <c r="P47" s="35"/>
      <c r="Q47" s="37"/>
      <c r="R47" s="38"/>
      <c r="S47" s="39"/>
      <c r="T47" s="40"/>
      <c r="U47" s="41"/>
      <c r="V47" s="42"/>
      <c r="W47" s="42"/>
      <c r="X47" s="43"/>
      <c r="Y47" s="44">
        <v>500</v>
      </c>
      <c r="Z47" s="271">
        <f t="shared" si="0"/>
        <v>514.4</v>
      </c>
      <c r="AA47" s="45"/>
    </row>
    <row r="48" spans="1:27" ht="21" customHeight="1" x14ac:dyDescent="0.2">
      <c r="A48" s="264" t="s">
        <v>130</v>
      </c>
      <c r="B48" s="29" t="s">
        <v>131</v>
      </c>
      <c r="C48" s="30" t="s">
        <v>132</v>
      </c>
      <c r="D48" s="31" t="s">
        <v>31</v>
      </c>
      <c r="E48" s="32"/>
      <c r="F48" s="33"/>
      <c r="G48" s="33"/>
      <c r="H48" s="34"/>
      <c r="I48" s="33"/>
      <c r="J48" s="35"/>
      <c r="K48" s="35"/>
      <c r="L48" s="35"/>
      <c r="M48" s="36"/>
      <c r="N48" s="35"/>
      <c r="O48" s="35"/>
      <c r="P48" s="35"/>
      <c r="Q48" s="37"/>
      <c r="R48" s="38"/>
      <c r="S48" s="39"/>
      <c r="T48" s="40"/>
      <c r="U48" s="41"/>
      <c r="V48" s="42"/>
      <c r="W48" s="42"/>
      <c r="X48" s="43"/>
      <c r="Y48" s="44">
        <v>460</v>
      </c>
      <c r="Z48" s="271">
        <f t="shared" si="0"/>
        <v>473.24799999999993</v>
      </c>
      <c r="AA48" s="45"/>
    </row>
    <row r="49" spans="1:27" ht="21" customHeight="1" x14ac:dyDescent="0.2">
      <c r="A49" s="264" t="s">
        <v>133</v>
      </c>
      <c r="B49" s="29" t="s">
        <v>134</v>
      </c>
      <c r="C49" s="30" t="s">
        <v>135</v>
      </c>
      <c r="D49" s="31" t="s">
        <v>31</v>
      </c>
      <c r="E49" s="32"/>
      <c r="F49" s="33"/>
      <c r="G49" s="33"/>
      <c r="H49" s="34"/>
      <c r="I49" s="33"/>
      <c r="J49" s="35"/>
      <c r="K49" s="35"/>
      <c r="L49" s="35"/>
      <c r="M49" s="36"/>
      <c r="N49" s="35"/>
      <c r="O49" s="35"/>
      <c r="P49" s="35"/>
      <c r="Q49" s="37"/>
      <c r="R49" s="38"/>
      <c r="S49" s="39"/>
      <c r="T49" s="40"/>
      <c r="U49" s="41"/>
      <c r="V49" s="42"/>
      <c r="W49" s="42"/>
      <c r="X49" s="43"/>
      <c r="Y49" s="44">
        <v>500</v>
      </c>
      <c r="Z49" s="271">
        <f t="shared" si="0"/>
        <v>514.4</v>
      </c>
      <c r="AA49" s="45"/>
    </row>
    <row r="50" spans="1:27" ht="21" customHeight="1" x14ac:dyDescent="0.2">
      <c r="A50" s="264" t="s">
        <v>136</v>
      </c>
      <c r="B50" s="29" t="s">
        <v>137</v>
      </c>
      <c r="C50" s="30" t="s">
        <v>138</v>
      </c>
      <c r="D50" s="31" t="s">
        <v>31</v>
      </c>
      <c r="E50" s="32"/>
      <c r="F50" s="33"/>
      <c r="G50" s="33"/>
      <c r="H50" s="34"/>
      <c r="I50" s="33"/>
      <c r="J50" s="35"/>
      <c r="K50" s="35"/>
      <c r="L50" s="35"/>
      <c r="M50" s="36"/>
      <c r="N50" s="35"/>
      <c r="O50" s="35"/>
      <c r="P50" s="35"/>
      <c r="Q50" s="37"/>
      <c r="R50" s="38"/>
      <c r="S50" s="39"/>
      <c r="T50" s="40"/>
      <c r="U50" s="41"/>
      <c r="V50" s="42"/>
      <c r="W50" s="42"/>
      <c r="X50" s="43"/>
      <c r="Y50" s="44">
        <v>460</v>
      </c>
      <c r="Z50" s="271">
        <f t="shared" si="0"/>
        <v>473.24799999999993</v>
      </c>
      <c r="AA50" s="45"/>
    </row>
    <row r="51" spans="1:27" ht="21" customHeight="1" x14ac:dyDescent="0.2">
      <c r="A51" s="264" t="s">
        <v>139</v>
      </c>
      <c r="B51" s="29" t="s">
        <v>140</v>
      </c>
      <c r="C51" s="30" t="s">
        <v>141</v>
      </c>
      <c r="D51" s="31" t="s">
        <v>31</v>
      </c>
      <c r="E51" s="32"/>
      <c r="F51" s="33"/>
      <c r="G51" s="33"/>
      <c r="H51" s="34"/>
      <c r="I51" s="33"/>
      <c r="J51" s="35"/>
      <c r="K51" s="35"/>
      <c r="L51" s="35"/>
      <c r="M51" s="36"/>
      <c r="N51" s="35"/>
      <c r="O51" s="35"/>
      <c r="P51" s="35"/>
      <c r="Q51" s="37"/>
      <c r="R51" s="38"/>
      <c r="S51" s="39"/>
      <c r="T51" s="40"/>
      <c r="U51" s="41"/>
      <c r="V51" s="42"/>
      <c r="W51" s="42"/>
      <c r="X51" s="43"/>
      <c r="Y51" s="44">
        <v>500</v>
      </c>
      <c r="Z51" s="271">
        <f t="shared" si="0"/>
        <v>514.4</v>
      </c>
      <c r="AA51" s="45"/>
    </row>
    <row r="52" spans="1:27" ht="21" customHeight="1" x14ac:dyDescent="0.2">
      <c r="A52" s="264" t="s">
        <v>139</v>
      </c>
      <c r="B52" s="29" t="s">
        <v>142</v>
      </c>
      <c r="C52" s="30" t="s">
        <v>143</v>
      </c>
      <c r="D52" s="31" t="s">
        <v>31</v>
      </c>
      <c r="E52" s="32"/>
      <c r="F52" s="33"/>
      <c r="G52" s="33"/>
      <c r="H52" s="34"/>
      <c r="I52" s="33"/>
      <c r="J52" s="35"/>
      <c r="K52" s="35"/>
      <c r="L52" s="35"/>
      <c r="M52" s="36"/>
      <c r="N52" s="35"/>
      <c r="O52" s="35"/>
      <c r="P52" s="35"/>
      <c r="Q52" s="37"/>
      <c r="R52" s="38"/>
      <c r="S52" s="39"/>
      <c r="T52" s="40"/>
      <c r="U52" s="41"/>
      <c r="V52" s="42"/>
      <c r="W52" s="42"/>
      <c r="X52" s="43"/>
      <c r="Y52" s="44">
        <v>460</v>
      </c>
      <c r="Z52" s="271">
        <f t="shared" si="0"/>
        <v>473.24799999999993</v>
      </c>
      <c r="AA52" s="45"/>
    </row>
    <row r="53" spans="1:27" ht="29.25" customHeight="1" x14ac:dyDescent="0.2">
      <c r="A53" s="264" t="s">
        <v>144</v>
      </c>
      <c r="B53" s="29" t="s">
        <v>145</v>
      </c>
      <c r="C53" s="30" t="s">
        <v>146</v>
      </c>
      <c r="D53" s="31" t="s">
        <v>147</v>
      </c>
      <c r="E53" s="32"/>
      <c r="F53" s="33"/>
      <c r="G53" s="33"/>
      <c r="H53" s="34"/>
      <c r="I53" s="33"/>
      <c r="J53" s="35"/>
      <c r="K53" s="35"/>
      <c r="L53" s="35"/>
      <c r="M53" s="36"/>
      <c r="N53" s="35"/>
      <c r="O53" s="35"/>
      <c r="P53" s="35"/>
      <c r="Q53" s="37"/>
      <c r="R53" s="38"/>
      <c r="S53" s="39"/>
      <c r="T53" s="40"/>
      <c r="U53" s="41"/>
      <c r="V53" s="42"/>
      <c r="W53" s="42"/>
      <c r="X53" s="43"/>
      <c r="Y53" s="44">
        <v>480</v>
      </c>
      <c r="Z53" s="271">
        <f t="shared" si="0"/>
        <v>493.82399999999996</v>
      </c>
      <c r="AA53" s="45"/>
    </row>
    <row r="54" spans="1:27" ht="20.100000000000001" customHeight="1" x14ac:dyDescent="0.2">
      <c r="A54" s="264"/>
      <c r="B54" s="29"/>
      <c r="C54" s="48" t="s">
        <v>148</v>
      </c>
      <c r="D54" s="49"/>
      <c r="E54" s="32"/>
      <c r="F54" s="33"/>
      <c r="G54" s="33"/>
      <c r="H54" s="34"/>
      <c r="I54" s="33"/>
      <c r="J54" s="35"/>
      <c r="K54" s="35"/>
      <c r="L54" s="35"/>
      <c r="M54" s="36"/>
      <c r="N54" s="35"/>
      <c r="O54" s="35"/>
      <c r="P54" s="35"/>
      <c r="Q54" s="37"/>
      <c r="R54" s="38"/>
      <c r="S54" s="39"/>
      <c r="T54" s="40"/>
      <c r="U54" s="41"/>
      <c r="V54" s="42"/>
      <c r="W54" s="42"/>
      <c r="X54" s="43"/>
      <c r="Y54" s="44"/>
      <c r="Z54" s="271"/>
    </row>
    <row r="55" spans="1:27" ht="20.100000000000001" customHeight="1" x14ac:dyDescent="0.2">
      <c r="A55" s="264" t="s">
        <v>149</v>
      </c>
      <c r="B55" s="47" t="s">
        <v>150</v>
      </c>
      <c r="C55" s="30" t="s">
        <v>151</v>
      </c>
      <c r="D55" s="31" t="s">
        <v>24</v>
      </c>
      <c r="E55" s="50">
        <v>27</v>
      </c>
      <c r="F55" s="51">
        <f>E55*1.26</f>
        <v>34.020000000000003</v>
      </c>
      <c r="G55" s="51">
        <v>34</v>
      </c>
      <c r="H55" s="52"/>
      <c r="I55" s="51">
        <v>98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>
        <v>131</v>
      </c>
      <c r="U55" s="55">
        <f>T55*112.34%</f>
        <v>147.16540000000001</v>
      </c>
      <c r="V55" s="56"/>
      <c r="W55" s="56"/>
      <c r="X55" s="57">
        <v>147</v>
      </c>
      <c r="Y55" s="44">
        <v>173</v>
      </c>
      <c r="Z55" s="271">
        <f t="shared" ref="Z55:Z85" si="1">Y55*$Z$11/100</f>
        <v>177.98239999999998</v>
      </c>
    </row>
    <row r="56" spans="1:27" ht="20.100000000000001" customHeight="1" x14ac:dyDescent="0.2">
      <c r="A56" s="264" t="s">
        <v>28</v>
      </c>
      <c r="B56" s="58" t="s">
        <v>152</v>
      </c>
      <c r="C56" s="59" t="s">
        <v>153</v>
      </c>
      <c r="D56" s="31" t="s">
        <v>24</v>
      </c>
      <c r="E56" s="50">
        <v>27</v>
      </c>
      <c r="F56" s="51">
        <f>E56*1.26</f>
        <v>34.020000000000003</v>
      </c>
      <c r="G56" s="51">
        <v>34</v>
      </c>
      <c r="H56" s="52"/>
      <c r="I56" s="51">
        <v>98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>
        <v>131</v>
      </c>
      <c r="U56" s="55">
        <f>T56*112.34%</f>
        <v>147.16540000000001</v>
      </c>
      <c r="V56" s="56"/>
      <c r="W56" s="56"/>
      <c r="X56" s="57">
        <v>147</v>
      </c>
      <c r="Y56" s="44">
        <v>173</v>
      </c>
      <c r="Z56" s="271">
        <f t="shared" si="1"/>
        <v>177.98239999999998</v>
      </c>
      <c r="AA56" s="45"/>
    </row>
    <row r="57" spans="1:27" ht="20.100000000000001" customHeight="1" x14ac:dyDescent="0.2">
      <c r="A57" s="264" t="s">
        <v>35</v>
      </c>
      <c r="B57" s="58" t="s">
        <v>154</v>
      </c>
      <c r="C57" s="59" t="s">
        <v>155</v>
      </c>
      <c r="D57" s="31" t="s">
        <v>24</v>
      </c>
      <c r="E57" s="50"/>
      <c r="F57" s="51"/>
      <c r="G57" s="51"/>
      <c r="H57" s="52"/>
      <c r="I57" s="51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55"/>
      <c r="V57" s="56"/>
      <c r="W57" s="56"/>
      <c r="X57" s="57"/>
      <c r="Y57" s="44">
        <v>146</v>
      </c>
      <c r="Z57" s="271">
        <f t="shared" si="1"/>
        <v>150.20480000000001</v>
      </c>
      <c r="AA57" s="45"/>
    </row>
    <row r="58" spans="1:27" ht="20.100000000000001" customHeight="1" x14ac:dyDescent="0.2">
      <c r="A58" s="264" t="s">
        <v>40</v>
      </c>
      <c r="B58" s="58" t="s">
        <v>156</v>
      </c>
      <c r="C58" s="59" t="s">
        <v>157</v>
      </c>
      <c r="D58" s="31" t="s">
        <v>24</v>
      </c>
      <c r="E58" s="50">
        <v>27</v>
      </c>
      <c r="F58" s="51">
        <f t="shared" ref="F58:F65" si="2">E58*1.26</f>
        <v>34.020000000000003</v>
      </c>
      <c r="G58" s="51">
        <v>34</v>
      </c>
      <c r="H58" s="52"/>
      <c r="I58" s="51">
        <v>98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>
        <v>131</v>
      </c>
      <c r="U58" s="55">
        <f t="shared" ref="U58:U65" si="3">T58*112.34%</f>
        <v>147.16540000000001</v>
      </c>
      <c r="V58" s="56"/>
      <c r="W58" s="56"/>
      <c r="X58" s="57">
        <v>147</v>
      </c>
      <c r="Y58" s="44">
        <v>173</v>
      </c>
      <c r="Z58" s="271">
        <f t="shared" si="1"/>
        <v>177.98239999999998</v>
      </c>
    </row>
    <row r="59" spans="1:27" ht="20.100000000000001" customHeight="1" x14ac:dyDescent="0.2">
      <c r="A59" s="264" t="s">
        <v>46</v>
      </c>
      <c r="B59" s="58" t="s">
        <v>158</v>
      </c>
      <c r="C59" s="59" t="s">
        <v>159</v>
      </c>
      <c r="D59" s="31" t="s">
        <v>24</v>
      </c>
      <c r="E59" s="50">
        <v>27</v>
      </c>
      <c r="F59" s="51">
        <f t="shared" si="2"/>
        <v>34.020000000000003</v>
      </c>
      <c r="G59" s="51">
        <v>34</v>
      </c>
      <c r="H59" s="52"/>
      <c r="I59" s="51">
        <v>120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>
        <v>161</v>
      </c>
      <c r="U59" s="55">
        <f t="shared" si="3"/>
        <v>180.8674</v>
      </c>
      <c r="V59" s="56">
        <v>133.9</v>
      </c>
      <c r="W59" s="56"/>
      <c r="X59" s="57">
        <v>181</v>
      </c>
      <c r="Y59" s="44">
        <v>213</v>
      </c>
      <c r="Z59" s="271">
        <f t="shared" si="1"/>
        <v>219.1344</v>
      </c>
    </row>
    <row r="60" spans="1:27" ht="20.100000000000001" customHeight="1" x14ac:dyDescent="0.2">
      <c r="A60" s="264" t="s">
        <v>52</v>
      </c>
      <c r="B60" s="58" t="s">
        <v>160</v>
      </c>
      <c r="C60" s="59" t="s">
        <v>161</v>
      </c>
      <c r="D60" s="31" t="s">
        <v>24</v>
      </c>
      <c r="E60" s="50">
        <v>27</v>
      </c>
      <c r="F60" s="51">
        <f t="shared" si="2"/>
        <v>34.020000000000003</v>
      </c>
      <c r="G60" s="51">
        <v>34</v>
      </c>
      <c r="H60" s="52"/>
      <c r="I60" s="51">
        <v>111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>
        <v>149</v>
      </c>
      <c r="U60" s="55">
        <f t="shared" si="3"/>
        <v>167.38659999999999</v>
      </c>
      <c r="V60" s="56"/>
      <c r="W60" s="56"/>
      <c r="X60" s="57">
        <v>167</v>
      </c>
      <c r="Y60" s="44">
        <v>197</v>
      </c>
      <c r="Z60" s="271">
        <f t="shared" si="1"/>
        <v>202.67359999999999</v>
      </c>
    </row>
    <row r="61" spans="1:27" ht="20.100000000000001" customHeight="1" x14ac:dyDescent="0.2">
      <c r="A61" s="264" t="s">
        <v>58</v>
      </c>
      <c r="B61" s="58" t="s">
        <v>162</v>
      </c>
      <c r="C61" s="59" t="s">
        <v>163</v>
      </c>
      <c r="D61" s="31" t="s">
        <v>24</v>
      </c>
      <c r="E61" s="50">
        <v>27</v>
      </c>
      <c r="F61" s="51">
        <f t="shared" si="2"/>
        <v>34.020000000000003</v>
      </c>
      <c r="G61" s="51">
        <v>34</v>
      </c>
      <c r="H61" s="52"/>
      <c r="I61" s="51">
        <v>119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>
        <v>159</v>
      </c>
      <c r="U61" s="55">
        <f t="shared" si="3"/>
        <v>178.6206</v>
      </c>
      <c r="V61" s="56"/>
      <c r="W61" s="56"/>
      <c r="X61" s="57">
        <v>179</v>
      </c>
      <c r="Y61" s="44">
        <v>211</v>
      </c>
      <c r="Z61" s="271">
        <f t="shared" si="1"/>
        <v>217.07679999999999</v>
      </c>
    </row>
    <row r="62" spans="1:27" ht="20.100000000000001" customHeight="1" x14ac:dyDescent="0.2">
      <c r="A62" s="264" t="s">
        <v>64</v>
      </c>
      <c r="B62" s="58" t="s">
        <v>164</v>
      </c>
      <c r="C62" s="59" t="s">
        <v>165</v>
      </c>
      <c r="D62" s="31" t="s">
        <v>24</v>
      </c>
      <c r="E62" s="50">
        <v>27</v>
      </c>
      <c r="F62" s="51">
        <f t="shared" si="2"/>
        <v>34.020000000000003</v>
      </c>
      <c r="G62" s="51">
        <v>34</v>
      </c>
      <c r="H62" s="52"/>
      <c r="I62" s="51">
        <v>111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>
        <v>159</v>
      </c>
      <c r="U62" s="55">
        <f t="shared" si="3"/>
        <v>178.6206</v>
      </c>
      <c r="V62" s="56"/>
      <c r="W62" s="56"/>
      <c r="X62" s="57">
        <v>179</v>
      </c>
      <c r="Y62" s="44">
        <v>211</v>
      </c>
      <c r="Z62" s="271">
        <f t="shared" si="1"/>
        <v>217.07679999999999</v>
      </c>
    </row>
    <row r="63" spans="1:27" ht="20.100000000000001" customHeight="1" x14ac:dyDescent="0.2">
      <c r="A63" s="264" t="s">
        <v>21</v>
      </c>
      <c r="B63" s="58" t="s">
        <v>166</v>
      </c>
      <c r="C63" s="59" t="s">
        <v>167</v>
      </c>
      <c r="D63" s="31" t="s">
        <v>24</v>
      </c>
      <c r="E63" s="50">
        <v>27</v>
      </c>
      <c r="F63" s="51">
        <f t="shared" si="2"/>
        <v>34.020000000000003</v>
      </c>
      <c r="G63" s="51">
        <v>34</v>
      </c>
      <c r="H63" s="52"/>
      <c r="I63" s="51">
        <v>119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>
        <v>159</v>
      </c>
      <c r="U63" s="55">
        <f t="shared" si="3"/>
        <v>178.6206</v>
      </c>
      <c r="V63" s="56"/>
      <c r="W63" s="56"/>
      <c r="X63" s="57">
        <v>179</v>
      </c>
      <c r="Y63" s="44">
        <v>211</v>
      </c>
      <c r="Z63" s="271">
        <f t="shared" si="1"/>
        <v>217.07679999999999</v>
      </c>
    </row>
    <row r="64" spans="1:27" ht="20.100000000000001" customHeight="1" x14ac:dyDescent="0.2">
      <c r="A64" s="264" t="s">
        <v>70</v>
      </c>
      <c r="B64" s="58" t="s">
        <v>168</v>
      </c>
      <c r="C64" s="59" t="s">
        <v>169</v>
      </c>
      <c r="D64" s="31" t="s">
        <v>24</v>
      </c>
      <c r="E64" s="50">
        <v>27</v>
      </c>
      <c r="F64" s="51">
        <f t="shared" si="2"/>
        <v>34.020000000000003</v>
      </c>
      <c r="G64" s="51">
        <v>34</v>
      </c>
      <c r="H64" s="52"/>
      <c r="I64" s="51">
        <v>119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>
        <v>159</v>
      </c>
      <c r="U64" s="55">
        <f t="shared" si="3"/>
        <v>178.6206</v>
      </c>
      <c r="V64" s="56"/>
      <c r="W64" s="56"/>
      <c r="X64" s="57">
        <v>179</v>
      </c>
      <c r="Y64" s="44">
        <v>211</v>
      </c>
      <c r="Z64" s="271">
        <f t="shared" si="1"/>
        <v>217.07679999999999</v>
      </c>
    </row>
    <row r="65" spans="1:26" ht="20.100000000000001" customHeight="1" x14ac:dyDescent="0.2">
      <c r="A65" s="264" t="s">
        <v>76</v>
      </c>
      <c r="B65" s="58" t="s">
        <v>170</v>
      </c>
      <c r="C65" s="59" t="s">
        <v>171</v>
      </c>
      <c r="D65" s="31" t="s">
        <v>24</v>
      </c>
      <c r="E65" s="50">
        <v>27</v>
      </c>
      <c r="F65" s="51">
        <f t="shared" si="2"/>
        <v>34.020000000000003</v>
      </c>
      <c r="G65" s="51">
        <v>34</v>
      </c>
      <c r="H65" s="52"/>
      <c r="I65" s="51">
        <v>119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>
        <v>159</v>
      </c>
      <c r="U65" s="55">
        <f t="shared" si="3"/>
        <v>178.6206</v>
      </c>
      <c r="V65" s="56"/>
      <c r="W65" s="56"/>
      <c r="X65" s="57">
        <v>179</v>
      </c>
      <c r="Y65" s="44">
        <v>211</v>
      </c>
      <c r="Z65" s="271">
        <f t="shared" si="1"/>
        <v>217.07679999999999</v>
      </c>
    </row>
    <row r="66" spans="1:26" ht="20.100000000000001" customHeight="1" x14ac:dyDescent="0.2">
      <c r="A66" s="264" t="s">
        <v>82</v>
      </c>
      <c r="B66" s="58" t="s">
        <v>172</v>
      </c>
      <c r="C66" s="59" t="s">
        <v>173</v>
      </c>
      <c r="D66" s="31" t="s">
        <v>24</v>
      </c>
      <c r="E66" s="50"/>
      <c r="F66" s="51"/>
      <c r="G66" s="51"/>
      <c r="H66" s="52"/>
      <c r="I66" s="51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4"/>
      <c r="U66" s="55">
        <v>147</v>
      </c>
      <c r="V66" s="56"/>
      <c r="W66" s="56"/>
      <c r="X66" s="57">
        <v>147</v>
      </c>
      <c r="Y66" s="44">
        <v>173</v>
      </c>
      <c r="Z66" s="271">
        <f t="shared" si="1"/>
        <v>177.98239999999998</v>
      </c>
    </row>
    <row r="67" spans="1:26" ht="20.100000000000001" customHeight="1" x14ac:dyDescent="0.2">
      <c r="A67" s="264" t="s">
        <v>88</v>
      </c>
      <c r="B67" s="58" t="s">
        <v>174</v>
      </c>
      <c r="C67" s="59" t="s">
        <v>175</v>
      </c>
      <c r="D67" s="31" t="s">
        <v>24</v>
      </c>
      <c r="E67" s="50"/>
      <c r="F67" s="51"/>
      <c r="G67" s="51"/>
      <c r="H67" s="52"/>
      <c r="I67" s="51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55"/>
      <c r="V67" s="56"/>
      <c r="W67" s="56"/>
      <c r="X67" s="57"/>
      <c r="Y67" s="44">
        <v>141</v>
      </c>
      <c r="Z67" s="271">
        <f t="shared" si="1"/>
        <v>145.0608</v>
      </c>
    </row>
    <row r="68" spans="1:26" ht="20.100000000000001" customHeight="1" x14ac:dyDescent="0.2">
      <c r="A68" s="264"/>
      <c r="B68" s="58" t="s">
        <v>176</v>
      </c>
      <c r="C68" s="60" t="s">
        <v>177</v>
      </c>
      <c r="D68" s="31" t="s">
        <v>24</v>
      </c>
      <c r="E68" s="50"/>
      <c r="F68" s="51"/>
      <c r="G68" s="51"/>
      <c r="H68" s="52"/>
      <c r="I68" s="51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4"/>
      <c r="U68" s="55"/>
      <c r="V68" s="56"/>
      <c r="W68" s="56"/>
      <c r="X68" s="57">
        <v>80</v>
      </c>
      <c r="Y68" s="44">
        <v>59</v>
      </c>
      <c r="Z68" s="271">
        <f t="shared" si="1"/>
        <v>60.699199999999998</v>
      </c>
    </row>
    <row r="69" spans="1:26" ht="20.100000000000001" customHeight="1" x14ac:dyDescent="0.2">
      <c r="A69" s="264" t="s">
        <v>178</v>
      </c>
      <c r="B69" s="61" t="s">
        <v>179</v>
      </c>
      <c r="C69" s="59" t="s">
        <v>180</v>
      </c>
      <c r="D69" s="31" t="s">
        <v>24</v>
      </c>
      <c r="E69" s="50"/>
      <c r="F69" s="51"/>
      <c r="G69" s="51"/>
      <c r="H69" s="52"/>
      <c r="I69" s="51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55"/>
      <c r="V69" s="56"/>
      <c r="W69" s="56"/>
      <c r="X69" s="57">
        <v>56</v>
      </c>
      <c r="Y69" s="44">
        <v>66</v>
      </c>
      <c r="Z69" s="271">
        <f t="shared" si="1"/>
        <v>67.900800000000004</v>
      </c>
    </row>
    <row r="70" spans="1:26" ht="20.100000000000001" customHeight="1" x14ac:dyDescent="0.2">
      <c r="A70" s="264"/>
      <c r="B70" s="47" t="s">
        <v>181</v>
      </c>
      <c r="C70" s="62" t="s">
        <v>182</v>
      </c>
      <c r="D70" s="63" t="s">
        <v>183</v>
      </c>
      <c r="E70" s="64">
        <v>429</v>
      </c>
      <c r="F70" s="65">
        <f>E70*1.26</f>
        <v>540.54</v>
      </c>
      <c r="G70" s="65">
        <v>541</v>
      </c>
      <c r="H70" s="66"/>
      <c r="I70" s="65">
        <v>541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>
        <v>724</v>
      </c>
      <c r="U70" s="69">
        <f>T70*112.34%</f>
        <v>813.34159999999997</v>
      </c>
      <c r="V70" s="70"/>
      <c r="W70" s="70"/>
      <c r="X70" s="71">
        <v>813</v>
      </c>
      <c r="Y70" s="72">
        <v>4369</v>
      </c>
      <c r="Z70" s="271">
        <f t="shared" si="1"/>
        <v>4494.8271999999997</v>
      </c>
    </row>
    <row r="71" spans="1:26" ht="20.100000000000001" customHeight="1" x14ac:dyDescent="0.2">
      <c r="A71" s="264"/>
      <c r="B71" s="47" t="s">
        <v>184</v>
      </c>
      <c r="C71" s="62" t="s">
        <v>185</v>
      </c>
      <c r="D71" s="63" t="s">
        <v>183</v>
      </c>
      <c r="E71" s="64">
        <v>440</v>
      </c>
      <c r="F71" s="65">
        <f>E71*1.26</f>
        <v>554.4</v>
      </c>
      <c r="G71" s="65">
        <v>554</v>
      </c>
      <c r="H71" s="66"/>
      <c r="I71" s="65">
        <v>554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8">
        <v>742</v>
      </c>
      <c r="U71" s="69">
        <f>T71*112.34%</f>
        <v>833.56279999999992</v>
      </c>
      <c r="V71" s="70"/>
      <c r="W71" s="70"/>
      <c r="X71" s="71">
        <v>834</v>
      </c>
      <c r="Y71" s="72">
        <v>5132</v>
      </c>
      <c r="Z71" s="271">
        <f t="shared" si="1"/>
        <v>5279.8016000000007</v>
      </c>
    </row>
    <row r="72" spans="1:26" ht="26.25" customHeight="1" x14ac:dyDescent="0.2">
      <c r="A72" s="264"/>
      <c r="B72" s="47" t="s">
        <v>186</v>
      </c>
      <c r="C72" s="73" t="s">
        <v>187</v>
      </c>
      <c r="D72" s="63" t="s">
        <v>183</v>
      </c>
      <c r="E72" s="64">
        <v>270</v>
      </c>
      <c r="F72" s="65">
        <f>E72*1.26</f>
        <v>340.2</v>
      </c>
      <c r="G72" s="65">
        <v>340</v>
      </c>
      <c r="H72" s="66"/>
      <c r="I72" s="65">
        <v>340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8">
        <v>455</v>
      </c>
      <c r="U72" s="69">
        <f>T72*112.34%</f>
        <v>511.14699999999999</v>
      </c>
      <c r="V72" s="70"/>
      <c r="W72" s="70"/>
      <c r="X72" s="71">
        <v>511</v>
      </c>
      <c r="Y72" s="72">
        <v>2609</v>
      </c>
      <c r="Z72" s="271">
        <f t="shared" si="1"/>
        <v>2684.1391999999996</v>
      </c>
    </row>
    <row r="73" spans="1:26" ht="24" customHeight="1" x14ac:dyDescent="0.2">
      <c r="A73" s="264"/>
      <c r="B73" s="47" t="s">
        <v>188</v>
      </c>
      <c r="C73" s="73" t="s">
        <v>189</v>
      </c>
      <c r="D73" s="63" t="s">
        <v>183</v>
      </c>
      <c r="E73" s="64">
        <v>270</v>
      </c>
      <c r="F73" s="65">
        <f>E73*1.26</f>
        <v>340.2</v>
      </c>
      <c r="G73" s="65">
        <v>340</v>
      </c>
      <c r="H73" s="66"/>
      <c r="I73" s="65">
        <v>340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>
        <v>455</v>
      </c>
      <c r="U73" s="69">
        <f>T73*112.34%</f>
        <v>511.14699999999999</v>
      </c>
      <c r="V73" s="70"/>
      <c r="W73" s="70"/>
      <c r="X73" s="71">
        <v>511</v>
      </c>
      <c r="Y73" s="72">
        <v>2702</v>
      </c>
      <c r="Z73" s="271">
        <f t="shared" si="1"/>
        <v>2779.8176000000003</v>
      </c>
    </row>
    <row r="74" spans="1:26" ht="23.25" customHeight="1" x14ac:dyDescent="0.2">
      <c r="A74" s="264"/>
      <c r="B74" s="47" t="s">
        <v>190</v>
      </c>
      <c r="C74" s="74" t="s">
        <v>191</v>
      </c>
      <c r="D74" s="63" t="s">
        <v>183</v>
      </c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7">
        <v>324</v>
      </c>
      <c r="Y74" s="72">
        <v>2426</v>
      </c>
      <c r="Z74" s="271">
        <f t="shared" si="1"/>
        <v>2495.8687999999997</v>
      </c>
    </row>
    <row r="75" spans="1:26" ht="20.25" customHeight="1" x14ac:dyDescent="0.2">
      <c r="A75" s="264"/>
      <c r="B75" s="58" t="s">
        <v>212</v>
      </c>
      <c r="C75" s="78" t="s">
        <v>192</v>
      </c>
      <c r="D75" s="49" t="s">
        <v>183</v>
      </c>
      <c r="E75" s="64">
        <v>240</v>
      </c>
      <c r="F75" s="65">
        <f>E75*1.26</f>
        <v>302.39999999999998</v>
      </c>
      <c r="G75" s="65">
        <v>302</v>
      </c>
      <c r="H75" s="66"/>
      <c r="I75" s="65">
        <v>302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>
        <v>404</v>
      </c>
      <c r="U75" s="69">
        <f>T75*112.34%</f>
        <v>453.85359999999997</v>
      </c>
      <c r="V75" s="70"/>
      <c r="W75" s="70"/>
      <c r="X75" s="71">
        <v>454</v>
      </c>
      <c r="Y75" s="44">
        <v>706</v>
      </c>
      <c r="Z75" s="271">
        <f t="shared" si="1"/>
        <v>726.33280000000002</v>
      </c>
    </row>
    <row r="76" spans="1:26" ht="18.75" customHeight="1" x14ac:dyDescent="0.2">
      <c r="A76" s="264"/>
      <c r="B76" s="58" t="s">
        <v>1111</v>
      </c>
      <c r="C76" s="78" t="s">
        <v>193</v>
      </c>
      <c r="D76" s="49" t="s">
        <v>183</v>
      </c>
      <c r="E76" s="64">
        <v>206</v>
      </c>
      <c r="F76" s="65">
        <f>E76*1.26</f>
        <v>259.56</v>
      </c>
      <c r="G76" s="65">
        <v>260</v>
      </c>
      <c r="H76" s="66"/>
      <c r="I76" s="65">
        <v>260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8">
        <v>348</v>
      </c>
      <c r="U76" s="69">
        <f>T76*112.34%</f>
        <v>390.94319999999999</v>
      </c>
      <c r="V76" s="70"/>
      <c r="W76" s="70"/>
      <c r="X76" s="71">
        <v>391</v>
      </c>
      <c r="Y76" s="44">
        <v>530</v>
      </c>
      <c r="Z76" s="271">
        <f t="shared" si="1"/>
        <v>545.2639999999999</v>
      </c>
    </row>
    <row r="77" spans="1:26" ht="21" customHeight="1" x14ac:dyDescent="0.2">
      <c r="A77" s="264"/>
      <c r="B77" s="79" t="s">
        <v>1112</v>
      </c>
      <c r="C77" s="80" t="s">
        <v>194</v>
      </c>
      <c r="D77" s="81" t="s">
        <v>195</v>
      </c>
      <c r="E77" s="82">
        <v>45</v>
      </c>
      <c r="F77" s="83">
        <f>E77*1.26</f>
        <v>56.7</v>
      </c>
      <c r="G77" s="83">
        <v>57</v>
      </c>
      <c r="H77" s="84"/>
      <c r="I77" s="83">
        <v>57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>
        <v>76</v>
      </c>
      <c r="U77" s="87">
        <f>T77*112.34%</f>
        <v>85.378399999999999</v>
      </c>
      <c r="V77" s="42"/>
      <c r="W77" s="42"/>
      <c r="X77" s="88">
        <v>85</v>
      </c>
      <c r="Y77" s="89">
        <v>171</v>
      </c>
      <c r="Z77" s="271">
        <f t="shared" si="1"/>
        <v>175.9248</v>
      </c>
    </row>
    <row r="78" spans="1:26" ht="20.100000000000001" customHeight="1" x14ac:dyDescent="0.2">
      <c r="A78" s="264"/>
      <c r="B78" s="58" t="s">
        <v>1113</v>
      </c>
      <c r="C78" s="90" t="s">
        <v>196</v>
      </c>
      <c r="D78" s="49" t="s">
        <v>197</v>
      </c>
      <c r="E78" s="32"/>
      <c r="F78" s="33"/>
      <c r="G78" s="33"/>
      <c r="H78" s="34"/>
      <c r="I78" s="33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91">
        <v>314</v>
      </c>
      <c r="U78" s="92">
        <f>T78*112.34%</f>
        <v>352.74759999999998</v>
      </c>
      <c r="V78" s="38"/>
      <c r="W78" s="38"/>
      <c r="X78" s="93">
        <v>353</v>
      </c>
      <c r="Y78" s="44">
        <v>415</v>
      </c>
      <c r="Z78" s="271">
        <f t="shared" si="1"/>
        <v>426.952</v>
      </c>
    </row>
    <row r="79" spans="1:26" ht="20.100000000000001" customHeight="1" x14ac:dyDescent="0.2">
      <c r="A79" s="264" t="s">
        <v>198</v>
      </c>
      <c r="B79" s="58" t="s">
        <v>1114</v>
      </c>
      <c r="C79" s="94" t="s">
        <v>199</v>
      </c>
      <c r="D79" s="95" t="s">
        <v>200</v>
      </c>
      <c r="E79" s="96">
        <v>5794</v>
      </c>
      <c r="F79" s="97"/>
      <c r="G79" s="97"/>
      <c r="H79" s="98"/>
      <c r="I79" s="97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/>
      <c r="U79" s="101"/>
      <c r="V79" s="42"/>
      <c r="W79" s="42"/>
      <c r="X79" s="102"/>
      <c r="Y79" s="103">
        <v>5794</v>
      </c>
      <c r="Z79" s="271">
        <f t="shared" si="1"/>
        <v>5960.8671999999997</v>
      </c>
    </row>
    <row r="80" spans="1:26" ht="20.100000000000001" customHeight="1" x14ac:dyDescent="0.2">
      <c r="A80" s="264" t="s">
        <v>201</v>
      </c>
      <c r="B80" s="104" t="s">
        <v>1115</v>
      </c>
      <c r="C80" s="105" t="s">
        <v>202</v>
      </c>
      <c r="D80" s="106" t="s">
        <v>24</v>
      </c>
      <c r="E80" s="107">
        <v>400</v>
      </c>
      <c r="F80" s="65"/>
      <c r="G80" s="65"/>
      <c r="H80" s="66"/>
      <c r="I80" s="65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108"/>
      <c r="U80" s="69"/>
      <c r="V80" s="70"/>
      <c r="W80" s="70"/>
      <c r="X80" s="71"/>
      <c r="Y80" s="109">
        <v>400</v>
      </c>
      <c r="Z80" s="271">
        <f t="shared" si="1"/>
        <v>411.52</v>
      </c>
    </row>
    <row r="81" spans="1:30" ht="20.100000000000001" customHeight="1" x14ac:dyDescent="0.2">
      <c r="A81" s="264" t="s">
        <v>203</v>
      </c>
      <c r="B81" s="110" t="s">
        <v>1116</v>
      </c>
      <c r="C81" s="105" t="s">
        <v>204</v>
      </c>
      <c r="D81" s="106" t="s">
        <v>24</v>
      </c>
      <c r="E81" s="107">
        <v>300</v>
      </c>
      <c r="F81" s="65"/>
      <c r="G81" s="65"/>
      <c r="H81" s="66"/>
      <c r="I81" s="65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108"/>
      <c r="U81" s="69"/>
      <c r="V81" s="70"/>
      <c r="W81" s="70"/>
      <c r="X81" s="71"/>
      <c r="Y81" s="109">
        <v>300</v>
      </c>
      <c r="Z81" s="271">
        <f t="shared" si="1"/>
        <v>308.64</v>
      </c>
    </row>
    <row r="82" spans="1:30" ht="27" customHeight="1" x14ac:dyDescent="0.2">
      <c r="A82" s="264" t="s">
        <v>205</v>
      </c>
      <c r="B82" s="110" t="s">
        <v>1117</v>
      </c>
      <c r="C82" s="105" t="s">
        <v>206</v>
      </c>
      <c r="D82" s="106" t="s">
        <v>200</v>
      </c>
      <c r="E82" s="107">
        <v>714</v>
      </c>
      <c r="F82" s="65"/>
      <c r="G82" s="65"/>
      <c r="H82" s="66"/>
      <c r="I82" s="65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108"/>
      <c r="U82" s="69"/>
      <c r="V82" s="70"/>
      <c r="W82" s="70"/>
      <c r="X82" s="71"/>
      <c r="Y82" s="109">
        <v>1061</v>
      </c>
      <c r="Z82" s="271">
        <f t="shared" si="1"/>
        <v>1091.5567999999998</v>
      </c>
    </row>
    <row r="83" spans="1:30" ht="20.100000000000001" customHeight="1" x14ac:dyDescent="0.2">
      <c r="A83" s="264" t="s">
        <v>207</v>
      </c>
      <c r="B83" s="110" t="s">
        <v>1118</v>
      </c>
      <c r="C83" s="111" t="s">
        <v>208</v>
      </c>
      <c r="D83" s="106" t="s">
        <v>209</v>
      </c>
      <c r="E83" s="107">
        <v>980</v>
      </c>
      <c r="F83" s="65"/>
      <c r="G83" s="65"/>
      <c r="H83" s="66"/>
      <c r="I83" s="65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108"/>
      <c r="U83" s="69"/>
      <c r="V83" s="70"/>
      <c r="W83" s="70"/>
      <c r="X83" s="71"/>
      <c r="Y83" s="109">
        <v>1688</v>
      </c>
      <c r="Z83" s="271">
        <f t="shared" si="1"/>
        <v>1736.6143999999999</v>
      </c>
    </row>
    <row r="84" spans="1:30" ht="20.100000000000001" customHeight="1" x14ac:dyDescent="0.2">
      <c r="A84" s="264"/>
      <c r="B84" s="110" t="s">
        <v>1119</v>
      </c>
      <c r="C84" s="112" t="s">
        <v>210</v>
      </c>
      <c r="D84" s="113" t="s">
        <v>211</v>
      </c>
      <c r="E84" s="114">
        <v>153</v>
      </c>
      <c r="F84" s="33"/>
      <c r="G84" s="33"/>
      <c r="H84" s="34"/>
      <c r="I84" s="33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115"/>
      <c r="U84" s="41"/>
      <c r="V84" s="42"/>
      <c r="W84" s="42"/>
      <c r="X84" s="43"/>
      <c r="Y84" s="116">
        <v>153</v>
      </c>
      <c r="Z84" s="271">
        <f t="shared" si="1"/>
        <v>157.40639999999999</v>
      </c>
    </row>
    <row r="85" spans="1:30" ht="18.75" customHeight="1" x14ac:dyDescent="0.2">
      <c r="A85" s="264"/>
      <c r="B85" s="117" t="s">
        <v>1120</v>
      </c>
      <c r="C85" s="90" t="s">
        <v>213</v>
      </c>
      <c r="D85" s="49" t="s">
        <v>214</v>
      </c>
      <c r="E85" s="32"/>
      <c r="F85" s="33"/>
      <c r="G85" s="33"/>
      <c r="H85" s="34"/>
      <c r="I85" s="33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115"/>
      <c r="U85" s="41"/>
      <c r="V85" s="42"/>
      <c r="W85" s="42"/>
      <c r="X85" s="43"/>
      <c r="Y85" s="44">
        <v>329</v>
      </c>
      <c r="Z85" s="271">
        <f t="shared" si="1"/>
        <v>338.47519999999997</v>
      </c>
    </row>
    <row r="86" spans="1:30" ht="23.25" customHeight="1" x14ac:dyDescent="0.2">
      <c r="A86" s="264"/>
      <c r="B86" s="118" t="s">
        <v>215</v>
      </c>
      <c r="C86" s="30" t="s">
        <v>216</v>
      </c>
      <c r="D86" s="49"/>
      <c r="E86" s="32"/>
      <c r="F86" s="33"/>
      <c r="G86" s="33"/>
      <c r="H86" s="34"/>
      <c r="I86" s="33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115"/>
      <c r="U86" s="41"/>
      <c r="V86" s="42"/>
      <c r="W86" s="42"/>
      <c r="X86" s="43"/>
      <c r="Y86" s="44"/>
      <c r="Z86" s="271"/>
    </row>
    <row r="87" spans="1:30" ht="19.5" customHeight="1" x14ac:dyDescent="0.2">
      <c r="A87" s="264" t="s">
        <v>217</v>
      </c>
      <c r="B87" s="29" t="s">
        <v>218</v>
      </c>
      <c r="C87" s="78" t="s">
        <v>219</v>
      </c>
      <c r="D87" s="31" t="s">
        <v>200</v>
      </c>
      <c r="E87" s="119">
        <v>205</v>
      </c>
      <c r="F87" s="120">
        <f>E87*1.26</f>
        <v>258.3</v>
      </c>
      <c r="G87" s="120">
        <v>258</v>
      </c>
      <c r="H87" s="121"/>
      <c r="I87" s="120">
        <v>258</v>
      </c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3">
        <v>345</v>
      </c>
      <c r="U87" s="124">
        <f>T87*112.34%</f>
        <v>387.57299999999998</v>
      </c>
      <c r="V87" s="125"/>
      <c r="W87" s="125"/>
      <c r="X87" s="126">
        <v>388</v>
      </c>
      <c r="Y87" s="44">
        <v>802</v>
      </c>
      <c r="Z87" s="271">
        <f>Y87*$Z$11/100</f>
        <v>825.09759999999994</v>
      </c>
    </row>
    <row r="88" spans="1:30" ht="20.100000000000001" customHeight="1" x14ac:dyDescent="0.2">
      <c r="A88" s="264" t="s">
        <v>220</v>
      </c>
      <c r="B88" s="29" t="s">
        <v>221</v>
      </c>
      <c r="C88" s="78" t="s">
        <v>222</v>
      </c>
      <c r="D88" s="31" t="s">
        <v>200</v>
      </c>
      <c r="E88" s="119">
        <v>181</v>
      </c>
      <c r="F88" s="120">
        <f>E88*1.26</f>
        <v>228.06</v>
      </c>
      <c r="G88" s="120">
        <v>228</v>
      </c>
      <c r="H88" s="121"/>
      <c r="I88" s="120">
        <v>228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3">
        <v>305</v>
      </c>
      <c r="U88" s="124">
        <f>T88*112.34%</f>
        <v>342.637</v>
      </c>
      <c r="V88" s="125"/>
      <c r="W88" s="125"/>
      <c r="X88" s="126">
        <v>343</v>
      </c>
      <c r="Y88" s="127">
        <v>876</v>
      </c>
      <c r="Z88" s="271">
        <f>Y88*$Z$11/100</f>
        <v>901.22879999999986</v>
      </c>
    </row>
    <row r="89" spans="1:30" ht="20.100000000000001" customHeight="1" x14ac:dyDescent="0.2">
      <c r="A89" s="264" t="s">
        <v>223</v>
      </c>
      <c r="B89" s="29" t="s">
        <v>224</v>
      </c>
      <c r="C89" s="78" t="s">
        <v>225</v>
      </c>
      <c r="D89" s="31" t="s">
        <v>200</v>
      </c>
      <c r="E89" s="119">
        <v>302</v>
      </c>
      <c r="F89" s="120">
        <f>E89*1.26</f>
        <v>380.52</v>
      </c>
      <c r="G89" s="120">
        <v>381</v>
      </c>
      <c r="H89" s="121"/>
      <c r="I89" s="120">
        <v>381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3">
        <v>510</v>
      </c>
      <c r="U89" s="124">
        <f>T89*112.34%</f>
        <v>572.93399999999997</v>
      </c>
      <c r="V89" s="125"/>
      <c r="W89" s="125"/>
      <c r="X89" s="126">
        <v>573</v>
      </c>
      <c r="Y89" s="127">
        <v>1538</v>
      </c>
      <c r="Z89" s="271">
        <f>Y89*$Z$11/100</f>
        <v>1582.2944</v>
      </c>
    </row>
    <row r="90" spans="1:30" ht="20.100000000000001" customHeight="1" x14ac:dyDescent="0.2">
      <c r="A90" s="264" t="s">
        <v>226</v>
      </c>
      <c r="B90" s="29" t="s">
        <v>227</v>
      </c>
      <c r="C90" s="78" t="s">
        <v>228</v>
      </c>
      <c r="D90" s="31" t="s">
        <v>200</v>
      </c>
      <c r="E90" s="119">
        <v>145</v>
      </c>
      <c r="F90" s="120">
        <f>E90*1.26</f>
        <v>182.7</v>
      </c>
      <c r="G90" s="120">
        <v>183</v>
      </c>
      <c r="H90" s="121"/>
      <c r="I90" s="120">
        <v>183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3">
        <v>245</v>
      </c>
      <c r="U90" s="124">
        <f>T90*112.34%</f>
        <v>275.233</v>
      </c>
      <c r="V90" s="125"/>
      <c r="W90" s="125"/>
      <c r="X90" s="126">
        <v>275</v>
      </c>
      <c r="Y90" s="127">
        <v>952</v>
      </c>
      <c r="Z90" s="271">
        <f>Y90*$Z$11/100</f>
        <v>979.41759999999999</v>
      </c>
      <c r="AA90" s="275"/>
      <c r="AB90" s="275"/>
      <c r="AC90" s="275"/>
      <c r="AD90" s="275"/>
    </row>
    <row r="91" spans="1:30" ht="20.100000000000001" customHeight="1" x14ac:dyDescent="0.2">
      <c r="A91" s="264"/>
      <c r="B91" s="128" t="s">
        <v>229</v>
      </c>
      <c r="C91" s="129" t="s">
        <v>230</v>
      </c>
      <c r="D91" s="49"/>
      <c r="E91" s="32"/>
      <c r="F91" s="33"/>
      <c r="G91" s="33"/>
      <c r="H91" s="34"/>
      <c r="I91" s="33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115"/>
      <c r="U91" s="41"/>
      <c r="V91" s="42"/>
      <c r="W91" s="42"/>
      <c r="X91" s="43"/>
      <c r="Y91" s="44"/>
      <c r="Z91" s="271"/>
    </row>
    <row r="92" spans="1:30" ht="20.100000000000001" customHeight="1" x14ac:dyDescent="0.2">
      <c r="A92" s="264"/>
      <c r="B92" s="29" t="s">
        <v>231</v>
      </c>
      <c r="C92" s="30" t="s">
        <v>232</v>
      </c>
      <c r="D92" s="49" t="s">
        <v>233</v>
      </c>
      <c r="E92" s="32">
        <v>1250</v>
      </c>
      <c r="F92" s="33">
        <f>E92*1.26</f>
        <v>1575</v>
      </c>
      <c r="G92" s="33">
        <v>1575</v>
      </c>
      <c r="H92" s="34"/>
      <c r="I92" s="33">
        <v>1575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115">
        <v>2109</v>
      </c>
      <c r="U92" s="41">
        <f t="shared" ref="U92:U97" si="4">T92*112.34%</f>
        <v>2369.2505999999998</v>
      </c>
      <c r="V92" s="42"/>
      <c r="W92" s="42"/>
      <c r="X92" s="43">
        <v>2369</v>
      </c>
      <c r="Y92" s="44">
        <v>3970</v>
      </c>
      <c r="Z92" s="271">
        <f t="shared" ref="Z92:Z98" si="5">Y92*$Z$11/100</f>
        <v>4084.3359999999998</v>
      </c>
    </row>
    <row r="93" spans="1:30" ht="20.100000000000001" customHeight="1" x14ac:dyDescent="0.2">
      <c r="A93" s="264"/>
      <c r="B93" s="29" t="s">
        <v>234</v>
      </c>
      <c r="C93" s="30" t="s">
        <v>235</v>
      </c>
      <c r="D93" s="49" t="s">
        <v>233</v>
      </c>
      <c r="E93" s="32">
        <v>1523</v>
      </c>
      <c r="F93" s="33">
        <f>E93*1.26</f>
        <v>1918.98</v>
      </c>
      <c r="G93" s="33">
        <v>1919</v>
      </c>
      <c r="H93" s="34"/>
      <c r="I93" s="33">
        <v>1919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115">
        <v>2570</v>
      </c>
      <c r="U93" s="41">
        <f t="shared" si="4"/>
        <v>2887.1379999999999</v>
      </c>
      <c r="V93" s="42"/>
      <c r="W93" s="42"/>
      <c r="X93" s="43">
        <v>2887</v>
      </c>
      <c r="Y93" s="44">
        <v>4847</v>
      </c>
      <c r="Z93" s="271">
        <f t="shared" si="5"/>
        <v>4986.5936000000002</v>
      </c>
    </row>
    <row r="94" spans="1:30" ht="20.100000000000001" customHeight="1" x14ac:dyDescent="0.2">
      <c r="A94" s="264" t="s">
        <v>236</v>
      </c>
      <c r="B94" s="29" t="s">
        <v>237</v>
      </c>
      <c r="C94" s="30" t="s">
        <v>238</v>
      </c>
      <c r="D94" s="49" t="s">
        <v>233</v>
      </c>
      <c r="E94" s="32">
        <v>30</v>
      </c>
      <c r="F94" s="33">
        <f>E94*1.26</f>
        <v>37.799999999999997</v>
      </c>
      <c r="G94" s="33">
        <v>38</v>
      </c>
      <c r="H94" s="34"/>
      <c r="I94" s="33">
        <v>38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115">
        <v>51</v>
      </c>
      <c r="U94" s="41">
        <f t="shared" si="4"/>
        <v>57.293399999999998</v>
      </c>
      <c r="V94" s="42"/>
      <c r="W94" s="42"/>
      <c r="X94" s="43">
        <v>57</v>
      </c>
      <c r="Y94" s="44">
        <v>177</v>
      </c>
      <c r="Z94" s="271">
        <f t="shared" si="5"/>
        <v>182.09759999999997</v>
      </c>
    </row>
    <row r="95" spans="1:30" ht="20.100000000000001" customHeight="1" x14ac:dyDescent="0.2">
      <c r="A95" s="264" t="s">
        <v>239</v>
      </c>
      <c r="B95" s="29" t="s">
        <v>240</v>
      </c>
      <c r="C95" s="30" t="s">
        <v>241</v>
      </c>
      <c r="D95" s="49" t="s">
        <v>233</v>
      </c>
      <c r="E95" s="32">
        <v>77</v>
      </c>
      <c r="F95" s="33">
        <f>E95*1.26</f>
        <v>97.02</v>
      </c>
      <c r="G95" s="33">
        <v>97</v>
      </c>
      <c r="H95" s="34"/>
      <c r="I95" s="33">
        <v>97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115">
        <v>130</v>
      </c>
      <c r="U95" s="41">
        <f t="shared" si="4"/>
        <v>146.042</v>
      </c>
      <c r="V95" s="42"/>
      <c r="W95" s="42"/>
      <c r="X95" s="43">
        <v>146</v>
      </c>
      <c r="Y95" s="44">
        <v>250</v>
      </c>
      <c r="Z95" s="271">
        <f t="shared" si="5"/>
        <v>257.2</v>
      </c>
    </row>
    <row r="96" spans="1:30" ht="20.100000000000001" customHeight="1" x14ac:dyDescent="0.2">
      <c r="A96" s="264"/>
      <c r="B96" s="29" t="s">
        <v>242</v>
      </c>
      <c r="C96" s="30" t="s">
        <v>243</v>
      </c>
      <c r="D96" s="49" t="s">
        <v>197</v>
      </c>
      <c r="E96" s="32"/>
      <c r="F96" s="33"/>
      <c r="G96" s="33"/>
      <c r="H96" s="34"/>
      <c r="I96" s="33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115">
        <v>1473</v>
      </c>
      <c r="U96" s="41">
        <f t="shared" si="4"/>
        <v>1654.7682</v>
      </c>
      <c r="V96" s="42"/>
      <c r="W96" s="42"/>
      <c r="X96" s="43">
        <v>1655</v>
      </c>
      <c r="Y96" s="44">
        <v>1948</v>
      </c>
      <c r="Z96" s="271">
        <f t="shared" si="5"/>
        <v>2004.1024</v>
      </c>
    </row>
    <row r="97" spans="1:26" ht="20.100000000000001" customHeight="1" x14ac:dyDescent="0.2">
      <c r="A97" s="264"/>
      <c r="B97" s="29" t="s">
        <v>244</v>
      </c>
      <c r="C97" s="30" t="s">
        <v>245</v>
      </c>
      <c r="D97" s="49" t="s">
        <v>197</v>
      </c>
      <c r="E97" s="32"/>
      <c r="F97" s="33"/>
      <c r="G97" s="33"/>
      <c r="H97" s="34"/>
      <c r="I97" s="33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115">
        <v>1465</v>
      </c>
      <c r="U97" s="41">
        <f t="shared" si="4"/>
        <v>1645.7809999999999</v>
      </c>
      <c r="V97" s="42"/>
      <c r="W97" s="42"/>
      <c r="X97" s="43">
        <v>1646</v>
      </c>
      <c r="Y97" s="44">
        <v>1937</v>
      </c>
      <c r="Z97" s="271">
        <f t="shared" si="5"/>
        <v>1992.7855999999999</v>
      </c>
    </row>
    <row r="98" spans="1:26" ht="20.100000000000001" customHeight="1" x14ac:dyDescent="0.2">
      <c r="A98" s="264"/>
      <c r="B98" s="29" t="s">
        <v>246</v>
      </c>
      <c r="C98" s="30" t="s">
        <v>247</v>
      </c>
      <c r="D98" s="49" t="s">
        <v>197</v>
      </c>
      <c r="E98" s="32"/>
      <c r="F98" s="33"/>
      <c r="G98" s="33"/>
      <c r="H98" s="34"/>
      <c r="I98" s="33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115"/>
      <c r="U98" s="41"/>
      <c r="V98" s="42"/>
      <c r="W98" s="42"/>
      <c r="X98" s="43"/>
      <c r="Y98" s="44">
        <v>286</v>
      </c>
      <c r="Z98" s="271">
        <f t="shared" si="5"/>
        <v>294.23680000000002</v>
      </c>
    </row>
    <row r="99" spans="1:26" ht="20.100000000000001" customHeight="1" x14ac:dyDescent="0.2">
      <c r="A99" s="264"/>
      <c r="B99" s="128" t="s">
        <v>248</v>
      </c>
      <c r="C99" s="129" t="s">
        <v>249</v>
      </c>
      <c r="D99" s="49"/>
      <c r="E99" s="32"/>
      <c r="F99" s="33"/>
      <c r="G99" s="33"/>
      <c r="H99" s="34"/>
      <c r="I99" s="33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40"/>
      <c r="U99" s="41"/>
      <c r="V99" s="42"/>
      <c r="W99" s="42"/>
      <c r="X99" s="43"/>
      <c r="Y99" s="44"/>
      <c r="Z99" s="271"/>
    </row>
    <row r="100" spans="1:26" ht="20.100000000000001" customHeight="1" x14ac:dyDescent="0.2">
      <c r="A100" s="264" t="s">
        <v>250</v>
      </c>
      <c r="B100" s="131" t="s">
        <v>251</v>
      </c>
      <c r="C100" s="59" t="s">
        <v>252</v>
      </c>
      <c r="D100" s="31" t="s">
        <v>200</v>
      </c>
      <c r="E100" s="50">
        <v>303</v>
      </c>
      <c r="F100" s="51">
        <f>E100*1.26</f>
        <v>381.78000000000003</v>
      </c>
      <c r="G100" s="51">
        <v>382</v>
      </c>
      <c r="H100" s="52"/>
      <c r="I100" s="51">
        <v>382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4">
        <v>511</v>
      </c>
      <c r="U100" s="55">
        <f>T100*112.34%</f>
        <v>574.05740000000003</v>
      </c>
      <c r="V100" s="56"/>
      <c r="W100" s="56"/>
      <c r="X100" s="57">
        <v>574</v>
      </c>
      <c r="Y100" s="127">
        <v>1075</v>
      </c>
      <c r="Z100" s="271">
        <f t="shared" ref="Z100:Z112" si="6">Y100*$Z$11/100</f>
        <v>1105.96</v>
      </c>
    </row>
    <row r="101" spans="1:26" ht="20.100000000000001" customHeight="1" x14ac:dyDescent="0.2">
      <c r="A101" s="264"/>
      <c r="B101" s="131" t="s">
        <v>253</v>
      </c>
      <c r="C101" s="59" t="s">
        <v>254</v>
      </c>
      <c r="D101" s="31" t="s">
        <v>200</v>
      </c>
      <c r="E101" s="50">
        <v>85</v>
      </c>
      <c r="F101" s="51">
        <f>E101*1.26</f>
        <v>107.1</v>
      </c>
      <c r="G101" s="51">
        <v>107</v>
      </c>
      <c r="H101" s="52"/>
      <c r="I101" s="51">
        <v>107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4">
        <v>143</v>
      </c>
      <c r="U101" s="55">
        <f>T101*112.34%</f>
        <v>160.64619999999999</v>
      </c>
      <c r="V101" s="56"/>
      <c r="W101" s="56"/>
      <c r="X101" s="57">
        <v>161</v>
      </c>
      <c r="Y101" s="127">
        <v>351</v>
      </c>
      <c r="Z101" s="271">
        <f t="shared" si="6"/>
        <v>361.10879999999997</v>
      </c>
    </row>
    <row r="102" spans="1:26" ht="20.100000000000001" customHeight="1" x14ac:dyDescent="0.2">
      <c r="A102" s="264"/>
      <c r="B102" s="131" t="s">
        <v>255</v>
      </c>
      <c r="C102" s="59" t="s">
        <v>256</v>
      </c>
      <c r="D102" s="31" t="s">
        <v>200</v>
      </c>
      <c r="E102" s="50">
        <v>254</v>
      </c>
      <c r="F102" s="51">
        <f>E102*1.26</f>
        <v>320.04000000000002</v>
      </c>
      <c r="G102" s="51">
        <v>320</v>
      </c>
      <c r="H102" s="52"/>
      <c r="I102" s="51">
        <v>320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>
        <v>428</v>
      </c>
      <c r="U102" s="55">
        <f>T102*112.34%</f>
        <v>480.8152</v>
      </c>
      <c r="V102" s="56"/>
      <c r="W102" s="56"/>
      <c r="X102" s="57">
        <v>481</v>
      </c>
      <c r="Y102" s="127">
        <v>673</v>
      </c>
      <c r="Z102" s="271">
        <f t="shared" si="6"/>
        <v>692.38239999999996</v>
      </c>
    </row>
    <row r="103" spans="1:26" ht="20.100000000000001" customHeight="1" x14ac:dyDescent="0.2">
      <c r="A103" s="264" t="s">
        <v>257</v>
      </c>
      <c r="B103" s="131" t="s">
        <v>258</v>
      </c>
      <c r="C103" s="59" t="s">
        <v>259</v>
      </c>
      <c r="D103" s="31" t="s">
        <v>200</v>
      </c>
      <c r="E103" s="50"/>
      <c r="F103" s="51"/>
      <c r="G103" s="51"/>
      <c r="H103" s="52"/>
      <c r="I103" s="5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4"/>
      <c r="U103" s="55"/>
      <c r="V103" s="56"/>
      <c r="W103" s="56"/>
      <c r="X103" s="57"/>
      <c r="Y103" s="127">
        <v>1165</v>
      </c>
      <c r="Z103" s="271">
        <f t="shared" si="6"/>
        <v>1198.5519999999999</v>
      </c>
    </row>
    <row r="104" spans="1:26" ht="20.100000000000001" customHeight="1" x14ac:dyDescent="0.2">
      <c r="A104" s="264" t="s">
        <v>257</v>
      </c>
      <c r="B104" s="131" t="s">
        <v>260</v>
      </c>
      <c r="C104" s="59" t="s">
        <v>261</v>
      </c>
      <c r="D104" s="31" t="s">
        <v>200</v>
      </c>
      <c r="E104" s="50">
        <v>254</v>
      </c>
      <c r="F104" s="51">
        <f t="shared" ref="F104:F110" si="7">E104*1.26</f>
        <v>320.04000000000002</v>
      </c>
      <c r="G104" s="51">
        <v>320</v>
      </c>
      <c r="H104" s="52"/>
      <c r="I104" s="51">
        <v>320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4">
        <v>428</v>
      </c>
      <c r="U104" s="55">
        <f t="shared" ref="U104:U110" si="8">T104*112.34%</f>
        <v>480.8152</v>
      </c>
      <c r="V104" s="56"/>
      <c r="W104" s="56"/>
      <c r="X104" s="57">
        <v>481</v>
      </c>
      <c r="Y104" s="127">
        <v>489</v>
      </c>
      <c r="Z104" s="271">
        <f t="shared" si="6"/>
        <v>503.08319999999998</v>
      </c>
    </row>
    <row r="105" spans="1:26" ht="20.100000000000001" customHeight="1" x14ac:dyDescent="0.2">
      <c r="A105" s="264" t="s">
        <v>257</v>
      </c>
      <c r="B105" s="131" t="s">
        <v>262</v>
      </c>
      <c r="C105" s="59" t="s">
        <v>263</v>
      </c>
      <c r="D105" s="31" t="s">
        <v>200</v>
      </c>
      <c r="E105" s="50">
        <v>484</v>
      </c>
      <c r="F105" s="51">
        <f t="shared" si="7"/>
        <v>609.84</v>
      </c>
      <c r="G105" s="51">
        <v>610</v>
      </c>
      <c r="H105" s="52"/>
      <c r="I105" s="51">
        <v>610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4">
        <v>817</v>
      </c>
      <c r="U105" s="55">
        <f t="shared" si="8"/>
        <v>917.81779999999992</v>
      </c>
      <c r="V105" s="56"/>
      <c r="W105" s="56"/>
      <c r="X105" s="57">
        <v>918</v>
      </c>
      <c r="Y105" s="127">
        <v>1728</v>
      </c>
      <c r="Z105" s="271">
        <f t="shared" si="6"/>
        <v>1777.7663999999997</v>
      </c>
    </row>
    <row r="106" spans="1:26" ht="20.100000000000001" customHeight="1" x14ac:dyDescent="0.2">
      <c r="A106" s="264" t="s">
        <v>264</v>
      </c>
      <c r="B106" s="131" t="s">
        <v>265</v>
      </c>
      <c r="C106" s="59" t="s">
        <v>266</v>
      </c>
      <c r="D106" s="31" t="s">
        <v>200</v>
      </c>
      <c r="E106" s="50">
        <v>73</v>
      </c>
      <c r="F106" s="51">
        <f t="shared" si="7"/>
        <v>91.98</v>
      </c>
      <c r="G106" s="51">
        <v>92</v>
      </c>
      <c r="H106" s="52"/>
      <c r="I106" s="51">
        <v>92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4">
        <v>123</v>
      </c>
      <c r="U106" s="55">
        <f t="shared" si="8"/>
        <v>138.1782</v>
      </c>
      <c r="V106" s="56"/>
      <c r="W106" s="56"/>
      <c r="X106" s="57">
        <v>138</v>
      </c>
      <c r="Y106" s="127">
        <v>181</v>
      </c>
      <c r="Z106" s="271">
        <f t="shared" si="6"/>
        <v>186.21279999999999</v>
      </c>
    </row>
    <row r="107" spans="1:26" ht="20.100000000000001" customHeight="1" x14ac:dyDescent="0.2">
      <c r="A107" s="264" t="s">
        <v>267</v>
      </c>
      <c r="B107" s="131" t="s">
        <v>268</v>
      </c>
      <c r="C107" s="59" t="s">
        <v>269</v>
      </c>
      <c r="D107" s="31" t="s">
        <v>200</v>
      </c>
      <c r="E107" s="50">
        <v>145</v>
      </c>
      <c r="F107" s="51">
        <f t="shared" si="7"/>
        <v>182.7</v>
      </c>
      <c r="G107" s="51">
        <v>183</v>
      </c>
      <c r="H107" s="52"/>
      <c r="I107" s="51">
        <v>183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4">
        <v>245</v>
      </c>
      <c r="U107" s="55">
        <f t="shared" si="8"/>
        <v>275.233</v>
      </c>
      <c r="V107" s="56"/>
      <c r="W107" s="56"/>
      <c r="X107" s="57">
        <v>275</v>
      </c>
      <c r="Y107" s="127">
        <v>346</v>
      </c>
      <c r="Z107" s="271">
        <f t="shared" si="6"/>
        <v>355.96479999999997</v>
      </c>
    </row>
    <row r="108" spans="1:26" ht="20.100000000000001" customHeight="1" x14ac:dyDescent="0.2">
      <c r="A108" s="264" t="s">
        <v>270</v>
      </c>
      <c r="B108" s="131" t="s">
        <v>271</v>
      </c>
      <c r="C108" s="59" t="s">
        <v>272</v>
      </c>
      <c r="D108" s="31" t="s">
        <v>200</v>
      </c>
      <c r="E108" s="50">
        <v>210</v>
      </c>
      <c r="F108" s="51">
        <f t="shared" si="7"/>
        <v>264.60000000000002</v>
      </c>
      <c r="G108" s="51">
        <v>265</v>
      </c>
      <c r="H108" s="52"/>
      <c r="I108" s="51">
        <v>265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4">
        <v>355</v>
      </c>
      <c r="U108" s="55">
        <f t="shared" si="8"/>
        <v>398.80699999999996</v>
      </c>
      <c r="V108" s="56"/>
      <c r="W108" s="56"/>
      <c r="X108" s="57">
        <v>399</v>
      </c>
      <c r="Y108" s="127">
        <v>793</v>
      </c>
      <c r="Z108" s="271">
        <f t="shared" si="6"/>
        <v>815.83839999999998</v>
      </c>
    </row>
    <row r="109" spans="1:26" ht="20.100000000000001" customHeight="1" x14ac:dyDescent="0.2">
      <c r="A109" s="264" t="s">
        <v>273</v>
      </c>
      <c r="B109" s="131" t="s">
        <v>274</v>
      </c>
      <c r="C109" s="59" t="s">
        <v>275</v>
      </c>
      <c r="D109" s="31" t="s">
        <v>200</v>
      </c>
      <c r="E109" s="50">
        <v>133</v>
      </c>
      <c r="F109" s="51">
        <f t="shared" si="7"/>
        <v>167.58</v>
      </c>
      <c r="G109" s="51">
        <v>168</v>
      </c>
      <c r="H109" s="52"/>
      <c r="I109" s="51">
        <v>168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>
        <v>225</v>
      </c>
      <c r="U109" s="55">
        <f t="shared" si="8"/>
        <v>252.76499999999999</v>
      </c>
      <c r="V109" s="56"/>
      <c r="W109" s="56"/>
      <c r="X109" s="57">
        <v>253</v>
      </c>
      <c r="Y109" s="127">
        <v>356</v>
      </c>
      <c r="Z109" s="271">
        <f t="shared" si="6"/>
        <v>366.25279999999998</v>
      </c>
    </row>
    <row r="110" spans="1:26" ht="20.100000000000001" customHeight="1" x14ac:dyDescent="0.2">
      <c r="A110" s="264" t="s">
        <v>273</v>
      </c>
      <c r="B110" s="131" t="s">
        <v>276</v>
      </c>
      <c r="C110" s="59" t="s">
        <v>277</v>
      </c>
      <c r="D110" s="31" t="s">
        <v>200</v>
      </c>
      <c r="E110" s="50">
        <v>163</v>
      </c>
      <c r="F110" s="51">
        <f t="shared" si="7"/>
        <v>205.38</v>
      </c>
      <c r="G110" s="51">
        <v>205</v>
      </c>
      <c r="H110" s="52"/>
      <c r="I110" s="51">
        <v>205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>
        <v>274</v>
      </c>
      <c r="U110" s="55">
        <f t="shared" si="8"/>
        <v>307.8116</v>
      </c>
      <c r="V110" s="56"/>
      <c r="W110" s="56"/>
      <c r="X110" s="57">
        <v>308</v>
      </c>
      <c r="Y110" s="127">
        <v>431</v>
      </c>
      <c r="Z110" s="271">
        <f t="shared" si="6"/>
        <v>443.4128</v>
      </c>
    </row>
    <row r="111" spans="1:26" ht="20.100000000000001" customHeight="1" x14ac:dyDescent="0.2">
      <c r="A111" s="264"/>
      <c r="B111" s="132" t="s">
        <v>278</v>
      </c>
      <c r="C111" s="133" t="s">
        <v>279</v>
      </c>
      <c r="D111" s="31" t="s">
        <v>233</v>
      </c>
      <c r="E111" s="134">
        <v>760</v>
      </c>
      <c r="F111" s="33"/>
      <c r="G111" s="33"/>
      <c r="H111" s="34"/>
      <c r="I111" s="33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40"/>
      <c r="U111" s="41"/>
      <c r="V111" s="42"/>
      <c r="W111" s="42"/>
      <c r="X111" s="43"/>
      <c r="Y111" s="135">
        <v>719</v>
      </c>
      <c r="Z111" s="271">
        <f t="shared" si="6"/>
        <v>739.70720000000006</v>
      </c>
    </row>
    <row r="112" spans="1:26" ht="20.100000000000001" customHeight="1" x14ac:dyDescent="0.2">
      <c r="A112" s="264"/>
      <c r="B112" s="136" t="s">
        <v>280</v>
      </c>
      <c r="C112" s="137" t="s">
        <v>281</v>
      </c>
      <c r="D112" s="138" t="s">
        <v>233</v>
      </c>
      <c r="E112" s="139"/>
      <c r="F112" s="51"/>
      <c r="G112" s="51"/>
      <c r="H112" s="52"/>
      <c r="I112" s="51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4"/>
      <c r="U112" s="55"/>
      <c r="V112" s="56"/>
      <c r="W112" s="56"/>
      <c r="X112" s="140"/>
      <c r="Y112" s="135">
        <v>170</v>
      </c>
      <c r="Z112" s="271">
        <f t="shared" si="6"/>
        <v>174.89599999999999</v>
      </c>
    </row>
    <row r="113" spans="1:26" ht="20.100000000000001" customHeight="1" x14ac:dyDescent="0.2">
      <c r="A113" s="264"/>
      <c r="B113" s="141" t="s">
        <v>282</v>
      </c>
      <c r="C113" s="142" t="s">
        <v>283</v>
      </c>
      <c r="D113" s="143"/>
      <c r="E113" s="50"/>
      <c r="F113" s="51"/>
      <c r="G113" s="51"/>
      <c r="H113" s="52"/>
      <c r="I113" s="51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44"/>
      <c r="U113" s="55"/>
      <c r="V113" s="56"/>
      <c r="W113" s="56"/>
      <c r="X113" s="140"/>
      <c r="Y113" s="145"/>
      <c r="Z113" s="271"/>
    </row>
    <row r="114" spans="1:26" ht="20.100000000000001" customHeight="1" x14ac:dyDescent="0.2">
      <c r="A114" s="264" t="s">
        <v>284</v>
      </c>
      <c r="B114" s="131" t="s">
        <v>285</v>
      </c>
      <c r="C114" s="59" t="s">
        <v>286</v>
      </c>
      <c r="D114" s="138" t="s">
        <v>233</v>
      </c>
      <c r="E114" s="50"/>
      <c r="F114" s="51"/>
      <c r="G114" s="51"/>
      <c r="H114" s="52"/>
      <c r="I114" s="51">
        <v>25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4">
        <v>33</v>
      </c>
      <c r="U114" s="55">
        <f>T114*112.34%</f>
        <v>37.072199999999995</v>
      </c>
      <c r="V114" s="56"/>
      <c r="W114" s="56"/>
      <c r="X114" s="140">
        <v>49</v>
      </c>
      <c r="Y114" s="145">
        <v>69</v>
      </c>
      <c r="Z114" s="271">
        <f t="shared" ref="Z114:Z145" si="9">Y114*$Z$11/100</f>
        <v>70.987199999999987</v>
      </c>
    </row>
    <row r="115" spans="1:26" ht="20.100000000000001" customHeight="1" x14ac:dyDescent="0.2">
      <c r="A115" s="264" t="s">
        <v>287</v>
      </c>
      <c r="B115" s="146" t="s">
        <v>288</v>
      </c>
      <c r="C115" s="147" t="s">
        <v>289</v>
      </c>
      <c r="D115" s="31" t="s">
        <v>233</v>
      </c>
      <c r="E115" s="148"/>
      <c r="F115" s="34"/>
      <c r="G115" s="34"/>
      <c r="H115" s="34"/>
      <c r="I115" s="33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115">
        <v>84</v>
      </c>
      <c r="U115" s="41">
        <f>T115*112.34%</f>
        <v>94.365600000000001</v>
      </c>
      <c r="V115" s="42"/>
      <c r="W115" s="42"/>
      <c r="X115" s="43">
        <v>94</v>
      </c>
      <c r="Y115" s="44">
        <v>69</v>
      </c>
      <c r="Z115" s="271">
        <f t="shared" si="9"/>
        <v>70.987199999999987</v>
      </c>
    </row>
    <row r="116" spans="1:26" ht="29.25" customHeight="1" x14ac:dyDescent="0.2">
      <c r="A116" s="263" t="s">
        <v>290</v>
      </c>
      <c r="B116" s="146" t="s">
        <v>291</v>
      </c>
      <c r="C116" s="149" t="s">
        <v>292</v>
      </c>
      <c r="D116" s="31" t="s">
        <v>233</v>
      </c>
      <c r="E116" s="148"/>
      <c r="F116" s="34"/>
      <c r="G116" s="34"/>
      <c r="H116" s="34"/>
      <c r="I116" s="33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115">
        <v>142</v>
      </c>
      <c r="U116" s="41">
        <f>T116*112.34%</f>
        <v>159.52279999999999</v>
      </c>
      <c r="V116" s="42"/>
      <c r="W116" s="42"/>
      <c r="X116" s="43">
        <v>160</v>
      </c>
      <c r="Y116" s="44">
        <v>98</v>
      </c>
      <c r="Z116" s="271">
        <f t="shared" si="9"/>
        <v>100.8224</v>
      </c>
    </row>
    <row r="117" spans="1:26" ht="38.25" customHeight="1" x14ac:dyDescent="0.2">
      <c r="A117" s="264" t="s">
        <v>293</v>
      </c>
      <c r="B117" s="150" t="s">
        <v>294</v>
      </c>
      <c r="C117" s="151" t="s">
        <v>295</v>
      </c>
      <c r="D117" s="138" t="s">
        <v>233</v>
      </c>
      <c r="E117" s="152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4"/>
      <c r="Y117" s="155">
        <v>268</v>
      </c>
      <c r="Z117" s="271">
        <f t="shared" si="9"/>
        <v>275.71839999999997</v>
      </c>
    </row>
    <row r="118" spans="1:26" ht="31.5" customHeight="1" x14ac:dyDescent="0.2">
      <c r="A118" s="264"/>
      <c r="B118" s="156" t="s">
        <v>296</v>
      </c>
      <c r="C118" s="151" t="s">
        <v>297</v>
      </c>
      <c r="D118" s="138" t="s">
        <v>233</v>
      </c>
      <c r="E118" s="152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4"/>
      <c r="Y118" s="155">
        <v>214</v>
      </c>
      <c r="Z118" s="271">
        <f t="shared" si="9"/>
        <v>220.16319999999999</v>
      </c>
    </row>
    <row r="119" spans="1:26" ht="25.5" customHeight="1" x14ac:dyDescent="0.2">
      <c r="A119" s="264"/>
      <c r="B119" s="156" t="s">
        <v>298</v>
      </c>
      <c r="C119" s="151" t="s">
        <v>299</v>
      </c>
      <c r="D119" s="138" t="s">
        <v>233</v>
      </c>
      <c r="E119" s="152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7"/>
      <c r="U119" s="158"/>
      <c r="V119" s="56"/>
      <c r="W119" s="56"/>
      <c r="X119" s="159"/>
      <c r="Y119" s="155">
        <v>311</v>
      </c>
      <c r="Z119" s="271">
        <f t="shared" si="9"/>
        <v>319.95679999999999</v>
      </c>
    </row>
    <row r="120" spans="1:26" ht="30" customHeight="1" x14ac:dyDescent="0.2">
      <c r="A120" s="264" t="s">
        <v>300</v>
      </c>
      <c r="B120" s="156" t="s">
        <v>301</v>
      </c>
      <c r="C120" s="151" t="s">
        <v>302</v>
      </c>
      <c r="D120" s="138" t="s">
        <v>233</v>
      </c>
      <c r="E120" s="152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7"/>
      <c r="U120" s="158"/>
      <c r="V120" s="56"/>
      <c r="W120" s="56"/>
      <c r="X120" s="159"/>
      <c r="Y120" s="155">
        <v>262</v>
      </c>
      <c r="Z120" s="271">
        <f t="shared" si="9"/>
        <v>269.54559999999998</v>
      </c>
    </row>
    <row r="121" spans="1:26" ht="23.25" customHeight="1" x14ac:dyDescent="0.2">
      <c r="A121" s="264" t="s">
        <v>303</v>
      </c>
      <c r="B121" s="29" t="s">
        <v>304</v>
      </c>
      <c r="C121" s="30" t="s">
        <v>305</v>
      </c>
      <c r="D121" s="31" t="s">
        <v>233</v>
      </c>
      <c r="E121" s="32"/>
      <c r="F121" s="33"/>
      <c r="G121" s="33"/>
      <c r="H121" s="34"/>
      <c r="I121" s="33">
        <v>188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40">
        <v>252</v>
      </c>
      <c r="U121" s="41">
        <f>T121*112.34%</f>
        <v>283.09679999999997</v>
      </c>
      <c r="V121" s="42"/>
      <c r="W121" s="42"/>
      <c r="X121" s="43">
        <v>295</v>
      </c>
      <c r="Y121" s="44">
        <v>201</v>
      </c>
      <c r="Z121" s="271">
        <f t="shared" si="9"/>
        <v>206.78879999999998</v>
      </c>
    </row>
    <row r="122" spans="1:26" ht="24.75" customHeight="1" x14ac:dyDescent="0.2">
      <c r="A122" s="264" t="s">
        <v>306</v>
      </c>
      <c r="B122" s="29" t="s">
        <v>307</v>
      </c>
      <c r="C122" s="30" t="s">
        <v>308</v>
      </c>
      <c r="D122" s="31" t="s">
        <v>233</v>
      </c>
      <c r="E122" s="32"/>
      <c r="F122" s="33"/>
      <c r="G122" s="33"/>
      <c r="H122" s="34"/>
      <c r="I122" s="33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40"/>
      <c r="U122" s="41"/>
      <c r="V122" s="42"/>
      <c r="W122" s="42"/>
      <c r="X122" s="43">
        <v>133</v>
      </c>
      <c r="Y122" s="44">
        <v>199</v>
      </c>
      <c r="Z122" s="271">
        <f t="shared" si="9"/>
        <v>204.7312</v>
      </c>
    </row>
    <row r="123" spans="1:26" ht="22.5" customHeight="1" x14ac:dyDescent="0.2">
      <c r="A123" s="264" t="s">
        <v>309</v>
      </c>
      <c r="B123" s="29" t="s">
        <v>310</v>
      </c>
      <c r="C123" s="30" t="s">
        <v>311</v>
      </c>
      <c r="D123" s="31" t="s">
        <v>233</v>
      </c>
      <c r="E123" s="32">
        <v>37</v>
      </c>
      <c r="F123" s="33">
        <f t="shared" ref="F123:F136" si="10">E123*1.26</f>
        <v>46.62</v>
      </c>
      <c r="G123" s="33">
        <v>47</v>
      </c>
      <c r="H123" s="34"/>
      <c r="I123" s="33">
        <v>47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40">
        <v>63</v>
      </c>
      <c r="U123" s="41">
        <f t="shared" ref="U123:U136" si="11">T123*112.34%</f>
        <v>70.774199999999993</v>
      </c>
      <c r="V123" s="42"/>
      <c r="W123" s="42"/>
      <c r="X123" s="43">
        <v>74</v>
      </c>
      <c r="Y123" s="44">
        <v>121</v>
      </c>
      <c r="Z123" s="271">
        <f t="shared" si="9"/>
        <v>124.48479999999999</v>
      </c>
    </row>
    <row r="124" spans="1:26" ht="20.100000000000001" customHeight="1" x14ac:dyDescent="0.2">
      <c r="A124" s="264" t="s">
        <v>312</v>
      </c>
      <c r="B124" s="29" t="s">
        <v>313</v>
      </c>
      <c r="C124" s="30" t="s">
        <v>314</v>
      </c>
      <c r="D124" s="31" t="s">
        <v>233</v>
      </c>
      <c r="E124" s="32">
        <v>48</v>
      </c>
      <c r="F124" s="33">
        <f t="shared" si="10"/>
        <v>60.480000000000004</v>
      </c>
      <c r="G124" s="33">
        <v>60</v>
      </c>
      <c r="H124" s="34"/>
      <c r="I124" s="33">
        <v>60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40">
        <v>80</v>
      </c>
      <c r="U124" s="41">
        <f t="shared" si="11"/>
        <v>89.872</v>
      </c>
      <c r="V124" s="42"/>
      <c r="W124" s="42"/>
      <c r="X124" s="43">
        <v>114</v>
      </c>
      <c r="Y124" s="44">
        <v>137</v>
      </c>
      <c r="Z124" s="271">
        <f t="shared" si="9"/>
        <v>140.94559999999998</v>
      </c>
    </row>
    <row r="125" spans="1:26" ht="20.100000000000001" customHeight="1" x14ac:dyDescent="0.2">
      <c r="A125" s="264" t="s">
        <v>315</v>
      </c>
      <c r="B125" s="29" t="s">
        <v>316</v>
      </c>
      <c r="C125" s="30" t="s">
        <v>317</v>
      </c>
      <c r="D125" s="31" t="s">
        <v>233</v>
      </c>
      <c r="E125" s="32">
        <v>55</v>
      </c>
      <c r="F125" s="33">
        <f t="shared" si="10"/>
        <v>69.3</v>
      </c>
      <c r="G125" s="33">
        <v>69</v>
      </c>
      <c r="H125" s="34"/>
      <c r="I125" s="33">
        <v>69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40">
        <v>92</v>
      </c>
      <c r="U125" s="41">
        <f t="shared" si="11"/>
        <v>103.3528</v>
      </c>
      <c r="V125" s="42"/>
      <c r="W125" s="42"/>
      <c r="X125" s="43">
        <v>103</v>
      </c>
      <c r="Y125" s="44">
        <v>124</v>
      </c>
      <c r="Z125" s="271">
        <f t="shared" si="9"/>
        <v>127.57119999999999</v>
      </c>
    </row>
    <row r="126" spans="1:26" ht="20.100000000000001" customHeight="1" x14ac:dyDescent="0.2">
      <c r="A126" s="264" t="s">
        <v>318</v>
      </c>
      <c r="B126" s="29" t="s">
        <v>319</v>
      </c>
      <c r="C126" s="30" t="s">
        <v>320</v>
      </c>
      <c r="D126" s="31" t="s">
        <v>233</v>
      </c>
      <c r="E126" s="32">
        <v>53</v>
      </c>
      <c r="F126" s="33">
        <f t="shared" si="10"/>
        <v>66.78</v>
      </c>
      <c r="G126" s="33">
        <v>67</v>
      </c>
      <c r="H126" s="34"/>
      <c r="I126" s="33">
        <v>67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40">
        <v>90</v>
      </c>
      <c r="U126" s="41">
        <f t="shared" si="11"/>
        <v>101.10599999999999</v>
      </c>
      <c r="V126" s="42"/>
      <c r="W126" s="42"/>
      <c r="X126" s="43">
        <v>101</v>
      </c>
      <c r="Y126" s="44">
        <v>121</v>
      </c>
      <c r="Z126" s="271">
        <f t="shared" si="9"/>
        <v>124.48479999999999</v>
      </c>
    </row>
    <row r="127" spans="1:26" ht="20.100000000000001" customHeight="1" x14ac:dyDescent="0.2">
      <c r="A127" s="264" t="s">
        <v>321</v>
      </c>
      <c r="B127" s="29" t="s">
        <v>322</v>
      </c>
      <c r="C127" s="30" t="s">
        <v>323</v>
      </c>
      <c r="D127" s="31" t="s">
        <v>233</v>
      </c>
      <c r="E127" s="32">
        <v>50</v>
      </c>
      <c r="F127" s="33">
        <f t="shared" si="10"/>
        <v>63</v>
      </c>
      <c r="G127" s="33">
        <v>63</v>
      </c>
      <c r="H127" s="34"/>
      <c r="I127" s="33">
        <v>63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40">
        <v>84</v>
      </c>
      <c r="U127" s="41">
        <f t="shared" si="11"/>
        <v>94.365600000000001</v>
      </c>
      <c r="V127" s="42"/>
      <c r="W127" s="42"/>
      <c r="X127" s="43">
        <v>102</v>
      </c>
      <c r="Y127" s="44">
        <v>122</v>
      </c>
      <c r="Z127" s="271">
        <f t="shared" si="9"/>
        <v>125.51359999999998</v>
      </c>
    </row>
    <row r="128" spans="1:26" ht="20.100000000000001" customHeight="1" x14ac:dyDescent="0.2">
      <c r="A128" s="264" t="s">
        <v>324</v>
      </c>
      <c r="B128" s="29" t="s">
        <v>325</v>
      </c>
      <c r="C128" s="30" t="s">
        <v>326</v>
      </c>
      <c r="D128" s="31" t="s">
        <v>233</v>
      </c>
      <c r="E128" s="32">
        <v>47</v>
      </c>
      <c r="F128" s="33">
        <f t="shared" si="10"/>
        <v>59.22</v>
      </c>
      <c r="G128" s="33">
        <v>59</v>
      </c>
      <c r="H128" s="34"/>
      <c r="I128" s="33">
        <v>59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40">
        <v>79</v>
      </c>
      <c r="U128" s="41">
        <f t="shared" si="11"/>
        <v>88.748599999999996</v>
      </c>
      <c r="V128" s="42"/>
      <c r="W128" s="42"/>
      <c r="X128" s="43">
        <v>89</v>
      </c>
      <c r="Y128" s="44">
        <v>106</v>
      </c>
      <c r="Z128" s="271">
        <f t="shared" si="9"/>
        <v>109.05279999999999</v>
      </c>
    </row>
    <row r="129" spans="1:26" ht="20.100000000000001" customHeight="1" x14ac:dyDescent="0.2">
      <c r="A129" s="264" t="s">
        <v>327</v>
      </c>
      <c r="B129" s="131" t="s">
        <v>328</v>
      </c>
      <c r="C129" s="59" t="s">
        <v>329</v>
      </c>
      <c r="D129" s="138" t="s">
        <v>233</v>
      </c>
      <c r="E129" s="50">
        <v>38</v>
      </c>
      <c r="F129" s="51">
        <f t="shared" si="10"/>
        <v>47.88</v>
      </c>
      <c r="G129" s="51">
        <v>48</v>
      </c>
      <c r="H129" s="52"/>
      <c r="I129" s="51">
        <v>48</v>
      </c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4">
        <v>64</v>
      </c>
      <c r="U129" s="55">
        <f t="shared" si="11"/>
        <v>71.897599999999997</v>
      </c>
      <c r="V129" s="56"/>
      <c r="W129" s="56"/>
      <c r="X129" s="140">
        <v>102</v>
      </c>
      <c r="Y129" s="145">
        <v>122</v>
      </c>
      <c r="Z129" s="271">
        <f t="shared" si="9"/>
        <v>125.51359999999998</v>
      </c>
    </row>
    <row r="130" spans="1:26" ht="20.100000000000001" customHeight="1" x14ac:dyDescent="0.2">
      <c r="A130" s="264" t="s">
        <v>330</v>
      </c>
      <c r="B130" s="131" t="s">
        <v>331</v>
      </c>
      <c r="C130" s="59" t="s">
        <v>332</v>
      </c>
      <c r="D130" s="138" t="s">
        <v>233</v>
      </c>
      <c r="E130" s="50">
        <v>38</v>
      </c>
      <c r="F130" s="51">
        <f t="shared" si="10"/>
        <v>47.88</v>
      </c>
      <c r="G130" s="51">
        <v>48</v>
      </c>
      <c r="H130" s="52"/>
      <c r="I130" s="51">
        <v>48</v>
      </c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4">
        <v>64</v>
      </c>
      <c r="U130" s="55">
        <f t="shared" si="11"/>
        <v>71.897599999999997</v>
      </c>
      <c r="V130" s="56"/>
      <c r="W130" s="56"/>
      <c r="X130" s="140">
        <v>102</v>
      </c>
      <c r="Y130" s="145">
        <v>122</v>
      </c>
      <c r="Z130" s="271">
        <f t="shared" si="9"/>
        <v>125.51359999999998</v>
      </c>
    </row>
    <row r="131" spans="1:26" ht="20.100000000000001" customHeight="1" x14ac:dyDescent="0.2">
      <c r="A131" s="264" t="s">
        <v>333</v>
      </c>
      <c r="B131" s="29" t="s">
        <v>334</v>
      </c>
      <c r="C131" s="30" t="s">
        <v>335</v>
      </c>
      <c r="D131" s="31" t="s">
        <v>233</v>
      </c>
      <c r="E131" s="32">
        <v>50</v>
      </c>
      <c r="F131" s="33">
        <f t="shared" si="10"/>
        <v>63</v>
      </c>
      <c r="G131" s="33">
        <v>63</v>
      </c>
      <c r="H131" s="34"/>
      <c r="I131" s="33">
        <v>63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40">
        <v>84</v>
      </c>
      <c r="U131" s="41">
        <f t="shared" si="11"/>
        <v>94.365600000000001</v>
      </c>
      <c r="V131" s="42"/>
      <c r="W131" s="42"/>
      <c r="X131" s="43">
        <v>96</v>
      </c>
      <c r="Y131" s="44">
        <v>122</v>
      </c>
      <c r="Z131" s="271">
        <f t="shared" si="9"/>
        <v>125.51359999999998</v>
      </c>
    </row>
    <row r="132" spans="1:26" ht="20.100000000000001" customHeight="1" x14ac:dyDescent="0.2">
      <c r="A132" s="264" t="s">
        <v>336</v>
      </c>
      <c r="B132" s="29" t="s">
        <v>337</v>
      </c>
      <c r="C132" s="30" t="s">
        <v>338</v>
      </c>
      <c r="D132" s="31" t="s">
        <v>233</v>
      </c>
      <c r="E132" s="32">
        <v>37</v>
      </c>
      <c r="F132" s="33">
        <f t="shared" si="10"/>
        <v>46.62</v>
      </c>
      <c r="G132" s="33">
        <v>47</v>
      </c>
      <c r="H132" s="34"/>
      <c r="I132" s="33">
        <v>47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40">
        <v>63</v>
      </c>
      <c r="U132" s="41">
        <f t="shared" si="11"/>
        <v>70.774199999999993</v>
      </c>
      <c r="V132" s="42"/>
      <c r="W132" s="42"/>
      <c r="X132" s="43">
        <v>131</v>
      </c>
      <c r="Y132" s="44">
        <v>157</v>
      </c>
      <c r="Z132" s="271">
        <f t="shared" si="9"/>
        <v>161.52160000000001</v>
      </c>
    </row>
    <row r="133" spans="1:26" ht="20.100000000000001" customHeight="1" x14ac:dyDescent="0.2">
      <c r="A133" s="264" t="s">
        <v>339</v>
      </c>
      <c r="B133" s="29" t="s">
        <v>340</v>
      </c>
      <c r="C133" s="30" t="s">
        <v>341</v>
      </c>
      <c r="D133" s="31" t="s">
        <v>233</v>
      </c>
      <c r="E133" s="32">
        <v>41</v>
      </c>
      <c r="F133" s="33">
        <f t="shared" si="10"/>
        <v>51.660000000000004</v>
      </c>
      <c r="G133" s="33">
        <v>52</v>
      </c>
      <c r="H133" s="34"/>
      <c r="I133" s="33">
        <v>52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40">
        <v>70</v>
      </c>
      <c r="U133" s="41">
        <f t="shared" si="11"/>
        <v>78.637999999999991</v>
      </c>
      <c r="V133" s="42"/>
      <c r="W133" s="42"/>
      <c r="X133" s="43">
        <v>137</v>
      </c>
      <c r="Y133" s="44">
        <v>164</v>
      </c>
      <c r="Z133" s="271">
        <f t="shared" si="9"/>
        <v>168.72319999999999</v>
      </c>
    </row>
    <row r="134" spans="1:26" ht="20.100000000000001" customHeight="1" x14ac:dyDescent="0.2">
      <c r="A134" s="264" t="s">
        <v>342</v>
      </c>
      <c r="B134" s="29" t="s">
        <v>343</v>
      </c>
      <c r="C134" s="30" t="s">
        <v>344</v>
      </c>
      <c r="D134" s="31" t="s">
        <v>233</v>
      </c>
      <c r="E134" s="32">
        <v>46</v>
      </c>
      <c r="F134" s="33">
        <f t="shared" si="10"/>
        <v>57.96</v>
      </c>
      <c r="G134" s="33">
        <v>58</v>
      </c>
      <c r="H134" s="34"/>
      <c r="I134" s="33">
        <v>58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40">
        <v>78</v>
      </c>
      <c r="U134" s="41">
        <f t="shared" si="11"/>
        <v>87.625199999999992</v>
      </c>
      <c r="V134" s="42"/>
      <c r="W134" s="42"/>
      <c r="X134" s="43">
        <v>120</v>
      </c>
      <c r="Y134" s="44">
        <v>144</v>
      </c>
      <c r="Z134" s="271">
        <f t="shared" si="9"/>
        <v>148.1472</v>
      </c>
    </row>
    <row r="135" spans="1:26" ht="20.100000000000001" customHeight="1" x14ac:dyDescent="0.2">
      <c r="A135" s="264" t="s">
        <v>345</v>
      </c>
      <c r="B135" s="29" t="s">
        <v>346</v>
      </c>
      <c r="C135" s="30" t="s">
        <v>347</v>
      </c>
      <c r="D135" s="31" t="s">
        <v>233</v>
      </c>
      <c r="E135" s="32">
        <v>34</v>
      </c>
      <c r="F135" s="33">
        <f t="shared" si="10"/>
        <v>42.84</v>
      </c>
      <c r="G135" s="33">
        <v>43</v>
      </c>
      <c r="H135" s="34"/>
      <c r="I135" s="33">
        <v>43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40">
        <v>58</v>
      </c>
      <c r="U135" s="41">
        <f t="shared" si="11"/>
        <v>65.157200000000003</v>
      </c>
      <c r="V135" s="42"/>
      <c r="W135" s="42"/>
      <c r="X135" s="43">
        <v>73</v>
      </c>
      <c r="Y135" s="44">
        <v>121</v>
      </c>
      <c r="Z135" s="271">
        <f t="shared" si="9"/>
        <v>124.48479999999999</v>
      </c>
    </row>
    <row r="136" spans="1:26" ht="20.100000000000001" customHeight="1" x14ac:dyDescent="0.2">
      <c r="A136" s="264" t="s">
        <v>348</v>
      </c>
      <c r="B136" s="46" t="s">
        <v>349</v>
      </c>
      <c r="C136" s="30" t="s">
        <v>350</v>
      </c>
      <c r="D136" s="31" t="s">
        <v>233</v>
      </c>
      <c r="E136" s="32">
        <v>46</v>
      </c>
      <c r="F136" s="33">
        <f t="shared" si="10"/>
        <v>57.96</v>
      </c>
      <c r="G136" s="33">
        <v>58</v>
      </c>
      <c r="H136" s="34"/>
      <c r="I136" s="33">
        <v>58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40">
        <v>78</v>
      </c>
      <c r="U136" s="41">
        <f t="shared" si="11"/>
        <v>87.625199999999992</v>
      </c>
      <c r="V136" s="42"/>
      <c r="W136" s="42"/>
      <c r="X136" s="43">
        <v>88</v>
      </c>
      <c r="Y136" s="44">
        <v>120</v>
      </c>
      <c r="Z136" s="271">
        <f t="shared" si="9"/>
        <v>123.45599999999999</v>
      </c>
    </row>
    <row r="137" spans="1:26" ht="20.100000000000001" customHeight="1" x14ac:dyDescent="0.2">
      <c r="A137" s="264" t="s">
        <v>351</v>
      </c>
      <c r="B137" s="29" t="s">
        <v>352</v>
      </c>
      <c r="C137" s="30" t="s">
        <v>353</v>
      </c>
      <c r="D137" s="31" t="s">
        <v>233</v>
      </c>
      <c r="E137" s="32"/>
      <c r="F137" s="33"/>
      <c r="G137" s="33"/>
      <c r="H137" s="34"/>
      <c r="I137" s="33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40"/>
      <c r="U137" s="41"/>
      <c r="V137" s="42"/>
      <c r="W137" s="42"/>
      <c r="X137" s="43">
        <v>120</v>
      </c>
      <c r="Y137" s="44">
        <v>122</v>
      </c>
      <c r="Z137" s="271">
        <f t="shared" si="9"/>
        <v>125.51359999999998</v>
      </c>
    </row>
    <row r="138" spans="1:26" ht="20.100000000000001" customHeight="1" x14ac:dyDescent="0.2">
      <c r="A138" s="264" t="s">
        <v>354</v>
      </c>
      <c r="B138" s="29" t="s">
        <v>355</v>
      </c>
      <c r="C138" s="30" t="s">
        <v>356</v>
      </c>
      <c r="D138" s="31" t="s">
        <v>233</v>
      </c>
      <c r="E138" s="32">
        <v>28</v>
      </c>
      <c r="F138" s="33">
        <f>E138*1.26</f>
        <v>35.28</v>
      </c>
      <c r="G138" s="33">
        <v>35</v>
      </c>
      <c r="H138" s="34"/>
      <c r="I138" s="33">
        <v>35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40">
        <v>47</v>
      </c>
      <c r="U138" s="41">
        <f>T138*112.34%</f>
        <v>52.799799999999998</v>
      </c>
      <c r="V138" s="42"/>
      <c r="W138" s="42"/>
      <c r="X138" s="43">
        <v>120</v>
      </c>
      <c r="Y138" s="44">
        <v>122</v>
      </c>
      <c r="Z138" s="271">
        <f t="shared" si="9"/>
        <v>125.51359999999998</v>
      </c>
    </row>
    <row r="139" spans="1:26" ht="20.100000000000001" customHeight="1" x14ac:dyDescent="0.2">
      <c r="A139" s="264" t="s">
        <v>357</v>
      </c>
      <c r="B139" s="29" t="s">
        <v>358</v>
      </c>
      <c r="C139" s="30" t="s">
        <v>359</v>
      </c>
      <c r="D139" s="31" t="s">
        <v>233</v>
      </c>
      <c r="E139" s="32">
        <v>35</v>
      </c>
      <c r="F139" s="33">
        <f>E139*1.26</f>
        <v>44.1</v>
      </c>
      <c r="G139" s="33">
        <v>44</v>
      </c>
      <c r="H139" s="34"/>
      <c r="I139" s="33">
        <v>44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40">
        <v>59</v>
      </c>
      <c r="U139" s="41">
        <f>T139*112.34%</f>
        <v>66.280599999999993</v>
      </c>
      <c r="V139" s="42"/>
      <c r="W139" s="42"/>
      <c r="X139" s="43">
        <v>66</v>
      </c>
      <c r="Y139" s="44">
        <v>80</v>
      </c>
      <c r="Z139" s="271">
        <f t="shared" si="9"/>
        <v>82.304000000000002</v>
      </c>
    </row>
    <row r="140" spans="1:26" ht="20.100000000000001" customHeight="1" x14ac:dyDescent="0.2">
      <c r="A140" s="264" t="s">
        <v>360</v>
      </c>
      <c r="B140" s="29" t="s">
        <v>361</v>
      </c>
      <c r="C140" s="30" t="s">
        <v>362</v>
      </c>
      <c r="D140" s="31" t="s">
        <v>233</v>
      </c>
      <c r="E140" s="32">
        <v>44</v>
      </c>
      <c r="F140" s="33">
        <f>E140*1.26</f>
        <v>55.44</v>
      </c>
      <c r="G140" s="33">
        <v>55</v>
      </c>
      <c r="H140" s="34"/>
      <c r="I140" s="33">
        <v>55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40">
        <v>74</v>
      </c>
      <c r="U140" s="41">
        <f>T140*112.34%</f>
        <v>83.131599999999992</v>
      </c>
      <c r="V140" s="42"/>
      <c r="W140" s="42"/>
      <c r="X140" s="43">
        <v>192</v>
      </c>
      <c r="Y140" s="44">
        <v>121</v>
      </c>
      <c r="Z140" s="271">
        <f t="shared" si="9"/>
        <v>124.48479999999999</v>
      </c>
    </row>
    <row r="141" spans="1:26" ht="20.100000000000001" customHeight="1" x14ac:dyDescent="0.2">
      <c r="A141" s="264" t="s">
        <v>363</v>
      </c>
      <c r="B141" s="29" t="s">
        <v>364</v>
      </c>
      <c r="C141" s="30" t="s">
        <v>365</v>
      </c>
      <c r="D141" s="31" t="s">
        <v>233</v>
      </c>
      <c r="E141" s="32"/>
      <c r="F141" s="33"/>
      <c r="G141" s="33"/>
      <c r="H141" s="34"/>
      <c r="I141" s="33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40"/>
      <c r="U141" s="41">
        <v>65</v>
      </c>
      <c r="V141" s="42"/>
      <c r="W141" s="42"/>
      <c r="X141" s="43">
        <v>143</v>
      </c>
      <c r="Y141" s="44">
        <v>171</v>
      </c>
      <c r="Z141" s="271">
        <f t="shared" si="9"/>
        <v>175.9248</v>
      </c>
    </row>
    <row r="142" spans="1:26" ht="25.5" customHeight="1" x14ac:dyDescent="0.2">
      <c r="A142" s="263" t="s">
        <v>366</v>
      </c>
      <c r="B142" s="29" t="s">
        <v>367</v>
      </c>
      <c r="C142" s="147" t="s">
        <v>368</v>
      </c>
      <c r="D142" s="31" t="s">
        <v>233</v>
      </c>
      <c r="E142" s="148"/>
      <c r="F142" s="34"/>
      <c r="G142" s="34"/>
      <c r="H142" s="34"/>
      <c r="I142" s="33">
        <v>138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40">
        <v>185</v>
      </c>
      <c r="U142" s="41">
        <f>T142*112.34%</f>
        <v>207.82899999999998</v>
      </c>
      <c r="V142" s="42"/>
      <c r="W142" s="42"/>
      <c r="X142" s="43">
        <v>208</v>
      </c>
      <c r="Y142" s="44">
        <v>245</v>
      </c>
      <c r="Z142" s="271">
        <f t="shared" si="9"/>
        <v>252.05599999999998</v>
      </c>
    </row>
    <row r="143" spans="1:26" ht="20.100000000000001" customHeight="1" x14ac:dyDescent="0.2">
      <c r="A143" s="264" t="s">
        <v>369</v>
      </c>
      <c r="B143" s="156" t="s">
        <v>370</v>
      </c>
      <c r="C143" s="147" t="s">
        <v>371</v>
      </c>
      <c r="D143" s="31" t="s">
        <v>233</v>
      </c>
      <c r="E143" s="148"/>
      <c r="F143" s="34"/>
      <c r="G143" s="34"/>
      <c r="H143" s="34"/>
      <c r="I143" s="33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40"/>
      <c r="U143" s="41"/>
      <c r="V143" s="42"/>
      <c r="W143" s="42"/>
      <c r="X143" s="43">
        <v>148</v>
      </c>
      <c r="Y143" s="44">
        <v>125</v>
      </c>
      <c r="Z143" s="271">
        <f t="shared" si="9"/>
        <v>128.6</v>
      </c>
    </row>
    <row r="144" spans="1:26" ht="24.75" customHeight="1" x14ac:dyDescent="0.2">
      <c r="A144" s="263" t="s">
        <v>372</v>
      </c>
      <c r="B144" s="161" t="s">
        <v>373</v>
      </c>
      <c r="C144" s="147" t="s">
        <v>374</v>
      </c>
      <c r="D144" s="31" t="s">
        <v>233</v>
      </c>
      <c r="E144" s="32">
        <v>75</v>
      </c>
      <c r="F144" s="33">
        <f t="shared" ref="F144:F152" si="12">E144*1.26</f>
        <v>94.5</v>
      </c>
      <c r="G144" s="33">
        <v>95</v>
      </c>
      <c r="H144" s="34"/>
      <c r="I144" s="33">
        <v>95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40">
        <v>127</v>
      </c>
      <c r="U144" s="41">
        <f t="shared" ref="U144:U152" si="13">T144*112.34%</f>
        <v>142.67179999999999</v>
      </c>
      <c r="V144" s="42"/>
      <c r="W144" s="42"/>
      <c r="X144" s="43">
        <v>143</v>
      </c>
      <c r="Y144" s="44">
        <v>168</v>
      </c>
      <c r="Z144" s="271">
        <f t="shared" si="9"/>
        <v>172.83840000000001</v>
      </c>
    </row>
    <row r="145" spans="1:26" ht="23.25" customHeight="1" x14ac:dyDescent="0.2">
      <c r="A145" s="264" t="s">
        <v>375</v>
      </c>
      <c r="B145" s="29" t="s">
        <v>376</v>
      </c>
      <c r="C145" s="30" t="s">
        <v>377</v>
      </c>
      <c r="D145" s="31" t="s">
        <v>233</v>
      </c>
      <c r="E145" s="32">
        <v>42</v>
      </c>
      <c r="F145" s="33">
        <f t="shared" si="12"/>
        <v>52.92</v>
      </c>
      <c r="G145" s="33">
        <v>53</v>
      </c>
      <c r="H145" s="34"/>
      <c r="I145" s="33">
        <v>53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40">
        <v>71</v>
      </c>
      <c r="U145" s="41">
        <f t="shared" si="13"/>
        <v>79.761399999999995</v>
      </c>
      <c r="V145" s="42"/>
      <c r="W145" s="42"/>
      <c r="X145" s="43">
        <v>80</v>
      </c>
      <c r="Y145" s="44">
        <v>124</v>
      </c>
      <c r="Z145" s="271">
        <f t="shared" si="9"/>
        <v>127.57119999999999</v>
      </c>
    </row>
    <row r="146" spans="1:26" ht="20.100000000000001" customHeight="1" x14ac:dyDescent="0.2">
      <c r="A146" s="264" t="s">
        <v>378</v>
      </c>
      <c r="B146" s="29" t="s">
        <v>379</v>
      </c>
      <c r="C146" s="30" t="s">
        <v>380</v>
      </c>
      <c r="D146" s="31" t="s">
        <v>233</v>
      </c>
      <c r="E146" s="32">
        <v>42</v>
      </c>
      <c r="F146" s="33">
        <f t="shared" si="12"/>
        <v>52.92</v>
      </c>
      <c r="G146" s="33">
        <v>53</v>
      </c>
      <c r="H146" s="34"/>
      <c r="I146" s="33">
        <v>53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40">
        <v>71</v>
      </c>
      <c r="U146" s="41">
        <f t="shared" si="13"/>
        <v>79.761399999999995</v>
      </c>
      <c r="V146" s="42"/>
      <c r="W146" s="42"/>
      <c r="X146" s="43">
        <v>80</v>
      </c>
      <c r="Y146" s="44">
        <v>124</v>
      </c>
      <c r="Z146" s="271">
        <f t="shared" ref="Z146:Z177" si="14">Y146*$Z$11/100</f>
        <v>127.57119999999999</v>
      </c>
    </row>
    <row r="147" spans="1:26" ht="21.75" customHeight="1" x14ac:dyDescent="0.2">
      <c r="A147" s="264" t="s">
        <v>381</v>
      </c>
      <c r="B147" s="29" t="s">
        <v>382</v>
      </c>
      <c r="C147" s="30" t="s">
        <v>383</v>
      </c>
      <c r="D147" s="31" t="s">
        <v>233</v>
      </c>
      <c r="E147" s="32">
        <v>42</v>
      </c>
      <c r="F147" s="33">
        <f t="shared" si="12"/>
        <v>52.92</v>
      </c>
      <c r="G147" s="33">
        <v>53</v>
      </c>
      <c r="H147" s="34"/>
      <c r="I147" s="33">
        <v>53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40">
        <v>71</v>
      </c>
      <c r="U147" s="41">
        <f t="shared" si="13"/>
        <v>79.761399999999995</v>
      </c>
      <c r="V147" s="42"/>
      <c r="W147" s="42"/>
      <c r="X147" s="43">
        <v>80</v>
      </c>
      <c r="Y147" s="44">
        <v>124</v>
      </c>
      <c r="Z147" s="271">
        <f t="shared" si="14"/>
        <v>127.57119999999999</v>
      </c>
    </row>
    <row r="148" spans="1:26" ht="20.100000000000001" customHeight="1" x14ac:dyDescent="0.2">
      <c r="A148" s="264" t="s">
        <v>384</v>
      </c>
      <c r="B148" s="46" t="s">
        <v>385</v>
      </c>
      <c r="C148" s="30" t="s">
        <v>386</v>
      </c>
      <c r="D148" s="31" t="s">
        <v>233</v>
      </c>
      <c r="E148" s="32">
        <v>55</v>
      </c>
      <c r="F148" s="33">
        <f t="shared" si="12"/>
        <v>69.3</v>
      </c>
      <c r="G148" s="33">
        <v>69</v>
      </c>
      <c r="H148" s="34"/>
      <c r="I148" s="33">
        <v>69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40">
        <v>92</v>
      </c>
      <c r="U148" s="41">
        <f t="shared" si="13"/>
        <v>103.3528</v>
      </c>
      <c r="V148" s="42"/>
      <c r="W148" s="42"/>
      <c r="X148" s="43">
        <v>103</v>
      </c>
      <c r="Y148" s="44">
        <v>89</v>
      </c>
      <c r="Z148" s="271">
        <f t="shared" si="14"/>
        <v>91.563199999999995</v>
      </c>
    </row>
    <row r="149" spans="1:26" ht="20.100000000000001" customHeight="1" x14ac:dyDescent="0.2">
      <c r="A149" s="264" t="s">
        <v>387</v>
      </c>
      <c r="B149" s="46" t="s">
        <v>388</v>
      </c>
      <c r="C149" s="30" t="s">
        <v>389</v>
      </c>
      <c r="D149" s="31" t="s">
        <v>233</v>
      </c>
      <c r="E149" s="32">
        <v>55</v>
      </c>
      <c r="F149" s="33">
        <f t="shared" si="12"/>
        <v>69.3</v>
      </c>
      <c r="G149" s="33">
        <v>69</v>
      </c>
      <c r="H149" s="34"/>
      <c r="I149" s="33">
        <v>69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40">
        <v>92</v>
      </c>
      <c r="U149" s="41">
        <f t="shared" si="13"/>
        <v>103.3528</v>
      </c>
      <c r="V149" s="42"/>
      <c r="W149" s="42"/>
      <c r="X149" s="43">
        <v>103</v>
      </c>
      <c r="Y149" s="44">
        <v>212</v>
      </c>
      <c r="Z149" s="271">
        <f t="shared" si="14"/>
        <v>218.10559999999998</v>
      </c>
    </row>
    <row r="150" spans="1:26" ht="20.100000000000001" customHeight="1" x14ac:dyDescent="0.2">
      <c r="A150" s="264" t="s">
        <v>390</v>
      </c>
      <c r="B150" s="29" t="s">
        <v>391</v>
      </c>
      <c r="C150" s="30" t="s">
        <v>392</v>
      </c>
      <c r="D150" s="31" t="s">
        <v>233</v>
      </c>
      <c r="E150" s="32">
        <v>20</v>
      </c>
      <c r="F150" s="33">
        <f t="shared" si="12"/>
        <v>25.2</v>
      </c>
      <c r="G150" s="33">
        <v>25</v>
      </c>
      <c r="H150" s="34"/>
      <c r="I150" s="33">
        <v>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40">
        <v>33</v>
      </c>
      <c r="U150" s="41">
        <f t="shared" si="13"/>
        <v>37.072199999999995</v>
      </c>
      <c r="V150" s="42"/>
      <c r="W150" s="42"/>
      <c r="X150" s="43">
        <v>37</v>
      </c>
      <c r="Y150" s="44">
        <v>44</v>
      </c>
      <c r="Z150" s="271">
        <f t="shared" si="14"/>
        <v>45.267199999999995</v>
      </c>
    </row>
    <row r="151" spans="1:26" ht="20.100000000000001" customHeight="1" x14ac:dyDescent="0.2">
      <c r="A151" s="264" t="s">
        <v>393</v>
      </c>
      <c r="B151" s="29" t="s">
        <v>394</v>
      </c>
      <c r="C151" s="30" t="s">
        <v>395</v>
      </c>
      <c r="D151" s="31" t="s">
        <v>233</v>
      </c>
      <c r="E151" s="32">
        <v>20</v>
      </c>
      <c r="F151" s="33">
        <f t="shared" si="12"/>
        <v>25.2</v>
      </c>
      <c r="G151" s="33">
        <v>25</v>
      </c>
      <c r="H151" s="34"/>
      <c r="I151" s="33">
        <v>25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40">
        <v>33</v>
      </c>
      <c r="U151" s="41">
        <f t="shared" si="13"/>
        <v>37.072199999999995</v>
      </c>
      <c r="V151" s="42"/>
      <c r="W151" s="42"/>
      <c r="X151" s="43">
        <v>37</v>
      </c>
      <c r="Y151" s="44">
        <v>44</v>
      </c>
      <c r="Z151" s="271">
        <f t="shared" si="14"/>
        <v>45.267199999999995</v>
      </c>
    </row>
    <row r="152" spans="1:26" ht="20.100000000000001" customHeight="1" x14ac:dyDescent="0.2">
      <c r="A152" s="264" t="s">
        <v>396</v>
      </c>
      <c r="B152" s="29" t="s">
        <v>397</v>
      </c>
      <c r="C152" s="30" t="s">
        <v>398</v>
      </c>
      <c r="D152" s="31" t="s">
        <v>233</v>
      </c>
      <c r="E152" s="32">
        <v>22</v>
      </c>
      <c r="F152" s="33">
        <f t="shared" si="12"/>
        <v>27.72</v>
      </c>
      <c r="G152" s="33">
        <v>28</v>
      </c>
      <c r="H152" s="34"/>
      <c r="I152" s="33">
        <v>28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>
        <v>37</v>
      </c>
      <c r="U152" s="41">
        <f t="shared" si="13"/>
        <v>41.565799999999996</v>
      </c>
      <c r="V152" s="42"/>
      <c r="W152" s="42"/>
      <c r="X152" s="43">
        <v>45</v>
      </c>
      <c r="Y152" s="44">
        <v>53</v>
      </c>
      <c r="Z152" s="271">
        <f t="shared" si="14"/>
        <v>54.526399999999995</v>
      </c>
    </row>
    <row r="153" spans="1:26" ht="20.100000000000001" customHeight="1" x14ac:dyDescent="0.2">
      <c r="A153" s="264" t="s">
        <v>399</v>
      </c>
      <c r="B153" s="29" t="s">
        <v>400</v>
      </c>
      <c r="C153" s="30" t="s">
        <v>401</v>
      </c>
      <c r="D153" s="31" t="s">
        <v>233</v>
      </c>
      <c r="E153" s="32"/>
      <c r="F153" s="33"/>
      <c r="G153" s="33"/>
      <c r="H153" s="34"/>
      <c r="I153" s="33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0"/>
      <c r="U153" s="41"/>
      <c r="V153" s="42"/>
      <c r="W153" s="42"/>
      <c r="X153" s="43">
        <v>133</v>
      </c>
      <c r="Y153" s="44">
        <v>530</v>
      </c>
      <c r="Z153" s="271">
        <f t="shared" si="14"/>
        <v>545.2639999999999</v>
      </c>
    </row>
    <row r="154" spans="1:26" ht="20.100000000000001" customHeight="1" x14ac:dyDescent="0.2">
      <c r="A154" s="264" t="s">
        <v>402</v>
      </c>
      <c r="B154" s="29" t="s">
        <v>403</v>
      </c>
      <c r="C154" s="30" t="s">
        <v>404</v>
      </c>
      <c r="D154" s="31" t="s">
        <v>233</v>
      </c>
      <c r="E154" s="32"/>
      <c r="F154" s="33"/>
      <c r="G154" s="33"/>
      <c r="H154" s="34"/>
      <c r="I154" s="33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40"/>
      <c r="U154" s="41"/>
      <c r="V154" s="42"/>
      <c r="W154" s="42"/>
      <c r="X154" s="43">
        <v>147</v>
      </c>
      <c r="Y154" s="44">
        <v>412</v>
      </c>
      <c r="Z154" s="271">
        <f t="shared" si="14"/>
        <v>423.86559999999997</v>
      </c>
    </row>
    <row r="155" spans="1:26" ht="20.100000000000001" customHeight="1" x14ac:dyDescent="0.2">
      <c r="A155" s="264" t="s">
        <v>405</v>
      </c>
      <c r="B155" s="29" t="s">
        <v>406</v>
      </c>
      <c r="C155" s="162" t="s">
        <v>407</v>
      </c>
      <c r="D155" s="163" t="s">
        <v>408</v>
      </c>
      <c r="E155" s="32">
        <v>44</v>
      </c>
      <c r="F155" s="33">
        <f>E155*1.26</f>
        <v>55.44</v>
      </c>
      <c r="G155" s="33">
        <v>55</v>
      </c>
      <c r="H155" s="34"/>
      <c r="I155" s="33">
        <v>55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40">
        <v>120</v>
      </c>
      <c r="U155" s="41">
        <f>W155*112.34%</f>
        <v>134.80799999999999</v>
      </c>
      <c r="V155" s="42"/>
      <c r="W155" s="40">
        <v>120</v>
      </c>
      <c r="X155" s="43">
        <v>135</v>
      </c>
      <c r="Y155" s="44">
        <v>159</v>
      </c>
      <c r="Z155" s="271">
        <f t="shared" si="14"/>
        <v>163.57920000000001</v>
      </c>
    </row>
    <row r="156" spans="1:26" ht="20.100000000000001" customHeight="1" x14ac:dyDescent="0.2">
      <c r="A156" s="264" t="s">
        <v>409</v>
      </c>
      <c r="B156" s="29" t="s">
        <v>410</v>
      </c>
      <c r="C156" s="162" t="s">
        <v>411</v>
      </c>
      <c r="D156" s="163" t="s">
        <v>408</v>
      </c>
      <c r="E156" s="32">
        <v>62</v>
      </c>
      <c r="F156" s="33">
        <f>E156*1.26</f>
        <v>78.12</v>
      </c>
      <c r="G156" s="33">
        <v>78</v>
      </c>
      <c r="H156" s="34"/>
      <c r="I156" s="33">
        <v>78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40">
        <v>167</v>
      </c>
      <c r="U156" s="41">
        <f>W156*112.34%</f>
        <v>187.6078</v>
      </c>
      <c r="V156" s="42"/>
      <c r="W156" s="40">
        <v>167</v>
      </c>
      <c r="X156" s="43">
        <v>188</v>
      </c>
      <c r="Y156" s="44">
        <v>223</v>
      </c>
      <c r="Z156" s="271">
        <f t="shared" si="14"/>
        <v>229.42239999999998</v>
      </c>
    </row>
    <row r="157" spans="1:26" ht="20.100000000000001" customHeight="1" x14ac:dyDescent="0.2">
      <c r="A157" s="264" t="s">
        <v>412</v>
      </c>
      <c r="B157" s="29" t="s">
        <v>413</v>
      </c>
      <c r="C157" s="164" t="s">
        <v>414</v>
      </c>
      <c r="D157" s="163" t="s">
        <v>408</v>
      </c>
      <c r="E157" s="165"/>
      <c r="F157" s="97"/>
      <c r="G157" s="97"/>
      <c r="H157" s="98"/>
      <c r="I157" s="97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166"/>
      <c r="U157" s="167"/>
      <c r="V157" s="42"/>
      <c r="W157" s="166"/>
      <c r="X157" s="168"/>
      <c r="Y157" s="44">
        <v>240</v>
      </c>
      <c r="Z157" s="271">
        <f t="shared" si="14"/>
        <v>246.91199999999998</v>
      </c>
    </row>
    <row r="158" spans="1:26" ht="20.100000000000001" customHeight="1" x14ac:dyDescent="0.2">
      <c r="A158" s="264" t="s">
        <v>415</v>
      </c>
      <c r="B158" s="29" t="s">
        <v>416</v>
      </c>
      <c r="C158" s="162" t="s">
        <v>417</v>
      </c>
      <c r="D158" s="163" t="s">
        <v>408</v>
      </c>
      <c r="E158" s="32">
        <v>57</v>
      </c>
      <c r="F158" s="33">
        <f t="shared" ref="F158:F165" si="15">E158*1.26</f>
        <v>71.820000000000007</v>
      </c>
      <c r="G158" s="33">
        <v>72</v>
      </c>
      <c r="H158" s="34"/>
      <c r="I158" s="33">
        <v>72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40">
        <v>175</v>
      </c>
      <c r="U158" s="41">
        <f t="shared" ref="U158:U165" si="16">W158*112.34%</f>
        <v>196.595</v>
      </c>
      <c r="V158" s="42"/>
      <c r="W158" s="40">
        <v>175</v>
      </c>
      <c r="X158" s="43">
        <v>197</v>
      </c>
      <c r="Y158" s="44">
        <v>260</v>
      </c>
      <c r="Z158" s="271">
        <f t="shared" si="14"/>
        <v>267.488</v>
      </c>
    </row>
    <row r="159" spans="1:26" ht="20.100000000000001" customHeight="1" x14ac:dyDescent="0.2">
      <c r="A159" s="264" t="s">
        <v>418</v>
      </c>
      <c r="B159" s="29" t="s">
        <v>419</v>
      </c>
      <c r="C159" s="162" t="s">
        <v>420</v>
      </c>
      <c r="D159" s="163" t="s">
        <v>408</v>
      </c>
      <c r="E159" s="32">
        <v>57</v>
      </c>
      <c r="F159" s="33">
        <f t="shared" si="15"/>
        <v>71.820000000000007</v>
      </c>
      <c r="G159" s="33">
        <v>72</v>
      </c>
      <c r="H159" s="34"/>
      <c r="I159" s="33">
        <v>72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40">
        <v>188</v>
      </c>
      <c r="U159" s="41">
        <f t="shared" si="16"/>
        <v>211.19919999999999</v>
      </c>
      <c r="V159" s="42"/>
      <c r="W159" s="40">
        <v>188</v>
      </c>
      <c r="X159" s="43">
        <v>211</v>
      </c>
      <c r="Y159" s="44">
        <v>252</v>
      </c>
      <c r="Z159" s="271">
        <f t="shared" si="14"/>
        <v>259.25759999999997</v>
      </c>
    </row>
    <row r="160" spans="1:26" ht="20.100000000000001" customHeight="1" x14ac:dyDescent="0.2">
      <c r="A160" s="264" t="s">
        <v>421</v>
      </c>
      <c r="B160" s="29" t="s">
        <v>422</v>
      </c>
      <c r="C160" s="162" t="s">
        <v>423</v>
      </c>
      <c r="D160" s="163" t="s">
        <v>408</v>
      </c>
      <c r="E160" s="32">
        <v>76</v>
      </c>
      <c r="F160" s="33">
        <f t="shared" si="15"/>
        <v>95.76</v>
      </c>
      <c r="G160" s="33">
        <v>96</v>
      </c>
      <c r="H160" s="34"/>
      <c r="I160" s="33">
        <v>96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40">
        <v>185</v>
      </c>
      <c r="U160" s="41">
        <f t="shared" si="16"/>
        <v>207.82899999999998</v>
      </c>
      <c r="V160" s="42"/>
      <c r="W160" s="40">
        <v>185</v>
      </c>
      <c r="X160" s="43">
        <v>208</v>
      </c>
      <c r="Y160" s="44">
        <v>285</v>
      </c>
      <c r="Z160" s="271">
        <f t="shared" si="14"/>
        <v>293.20799999999997</v>
      </c>
    </row>
    <row r="161" spans="1:26" ht="20.100000000000001" customHeight="1" x14ac:dyDescent="0.2">
      <c r="A161" s="264" t="s">
        <v>424</v>
      </c>
      <c r="B161" s="29" t="s">
        <v>425</v>
      </c>
      <c r="C161" s="162" t="s">
        <v>426</v>
      </c>
      <c r="D161" s="163" t="s">
        <v>408</v>
      </c>
      <c r="E161" s="32">
        <v>132</v>
      </c>
      <c r="F161" s="33">
        <f t="shared" si="15"/>
        <v>166.32</v>
      </c>
      <c r="G161" s="33">
        <v>166</v>
      </c>
      <c r="H161" s="34"/>
      <c r="I161" s="33">
        <v>166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40">
        <v>168</v>
      </c>
      <c r="U161" s="41">
        <f t="shared" si="16"/>
        <v>188.7312</v>
      </c>
      <c r="V161" s="42"/>
      <c r="W161" s="40">
        <v>168</v>
      </c>
      <c r="X161" s="43">
        <v>189</v>
      </c>
      <c r="Y161" s="44">
        <v>260</v>
      </c>
      <c r="Z161" s="271">
        <f t="shared" si="14"/>
        <v>267.488</v>
      </c>
    </row>
    <row r="162" spans="1:26" ht="20.100000000000001" customHeight="1" x14ac:dyDescent="0.2">
      <c r="A162" s="264" t="s">
        <v>427</v>
      </c>
      <c r="B162" s="29" t="s">
        <v>428</v>
      </c>
      <c r="C162" s="162" t="s">
        <v>429</v>
      </c>
      <c r="D162" s="163" t="s">
        <v>408</v>
      </c>
      <c r="E162" s="32">
        <v>70</v>
      </c>
      <c r="F162" s="33">
        <f t="shared" si="15"/>
        <v>88.2</v>
      </c>
      <c r="G162" s="33">
        <v>88</v>
      </c>
      <c r="H162" s="34"/>
      <c r="I162" s="33">
        <v>88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40">
        <v>168</v>
      </c>
      <c r="U162" s="41">
        <f t="shared" si="16"/>
        <v>188.7312</v>
      </c>
      <c r="V162" s="42"/>
      <c r="W162" s="40">
        <v>168</v>
      </c>
      <c r="X162" s="43">
        <v>189</v>
      </c>
      <c r="Y162" s="44">
        <v>260</v>
      </c>
      <c r="Z162" s="271">
        <f t="shared" si="14"/>
        <v>267.488</v>
      </c>
    </row>
    <row r="163" spans="1:26" ht="20.100000000000001" customHeight="1" x14ac:dyDescent="0.2">
      <c r="A163" s="264" t="s">
        <v>430</v>
      </c>
      <c r="B163" s="29" t="s">
        <v>431</v>
      </c>
      <c r="C163" s="162" t="s">
        <v>432</v>
      </c>
      <c r="D163" s="163" t="s">
        <v>408</v>
      </c>
      <c r="E163" s="32">
        <v>79</v>
      </c>
      <c r="F163" s="33">
        <f t="shared" si="15"/>
        <v>99.54</v>
      </c>
      <c r="G163" s="33">
        <v>100</v>
      </c>
      <c r="H163" s="34"/>
      <c r="I163" s="33">
        <v>100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40">
        <v>223</v>
      </c>
      <c r="U163" s="41">
        <f t="shared" si="16"/>
        <v>250.51819999999998</v>
      </c>
      <c r="V163" s="42"/>
      <c r="W163" s="40">
        <v>223</v>
      </c>
      <c r="X163" s="43">
        <v>251</v>
      </c>
      <c r="Y163" s="44">
        <v>769</v>
      </c>
      <c r="Z163" s="271">
        <f t="shared" si="14"/>
        <v>791.1472</v>
      </c>
    </row>
    <row r="164" spans="1:26" ht="20.100000000000001" customHeight="1" x14ac:dyDescent="0.2">
      <c r="A164" s="264" t="s">
        <v>433</v>
      </c>
      <c r="B164" s="29" t="s">
        <v>434</v>
      </c>
      <c r="C164" s="162" t="s">
        <v>435</v>
      </c>
      <c r="D164" s="163" t="s">
        <v>408</v>
      </c>
      <c r="E164" s="32">
        <v>67</v>
      </c>
      <c r="F164" s="33">
        <f t="shared" si="15"/>
        <v>84.42</v>
      </c>
      <c r="G164" s="33">
        <v>84</v>
      </c>
      <c r="H164" s="34"/>
      <c r="I164" s="33">
        <v>84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0">
        <v>203</v>
      </c>
      <c r="U164" s="41">
        <f t="shared" si="16"/>
        <v>228.05019999999999</v>
      </c>
      <c r="V164" s="42"/>
      <c r="W164" s="40">
        <v>203</v>
      </c>
      <c r="X164" s="43">
        <v>228</v>
      </c>
      <c r="Y164" s="44">
        <v>561</v>
      </c>
      <c r="Z164" s="271">
        <f t="shared" si="14"/>
        <v>577.15679999999998</v>
      </c>
    </row>
    <row r="165" spans="1:26" ht="20.100000000000001" customHeight="1" x14ac:dyDescent="0.2">
      <c r="A165" s="264" t="s">
        <v>436</v>
      </c>
      <c r="B165" s="29" t="s">
        <v>437</v>
      </c>
      <c r="C165" s="162" t="s">
        <v>438</v>
      </c>
      <c r="D165" s="163" t="s">
        <v>408</v>
      </c>
      <c r="E165" s="32">
        <v>42</v>
      </c>
      <c r="F165" s="33">
        <f t="shared" si="15"/>
        <v>52.92</v>
      </c>
      <c r="G165" s="33">
        <v>53</v>
      </c>
      <c r="H165" s="34"/>
      <c r="I165" s="33">
        <v>53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40">
        <v>304</v>
      </c>
      <c r="U165" s="41">
        <f t="shared" si="16"/>
        <v>341.5136</v>
      </c>
      <c r="V165" s="42"/>
      <c r="W165" s="40">
        <v>304</v>
      </c>
      <c r="X165" s="43">
        <v>342</v>
      </c>
      <c r="Y165" s="44">
        <v>628</v>
      </c>
      <c r="Z165" s="271">
        <f t="shared" si="14"/>
        <v>646.08640000000003</v>
      </c>
    </row>
    <row r="166" spans="1:26" ht="20.100000000000001" customHeight="1" x14ac:dyDescent="0.2">
      <c r="A166" s="264" t="s">
        <v>439</v>
      </c>
      <c r="B166" s="29" t="s">
        <v>440</v>
      </c>
      <c r="C166" s="164" t="s">
        <v>441</v>
      </c>
      <c r="D166" s="163" t="s">
        <v>408</v>
      </c>
      <c r="E166" s="165"/>
      <c r="F166" s="97"/>
      <c r="G166" s="97"/>
      <c r="H166" s="98"/>
      <c r="I166" s="97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166"/>
      <c r="U166" s="167"/>
      <c r="V166" s="42"/>
      <c r="W166" s="166"/>
      <c r="X166" s="168"/>
      <c r="Y166" s="44">
        <v>223</v>
      </c>
      <c r="Z166" s="271">
        <f t="shared" si="14"/>
        <v>229.42239999999998</v>
      </c>
    </row>
    <row r="167" spans="1:26" ht="20.100000000000001" customHeight="1" x14ac:dyDescent="0.2">
      <c r="A167" s="264" t="s">
        <v>442</v>
      </c>
      <c r="B167" s="46" t="s">
        <v>443</v>
      </c>
      <c r="C167" s="164" t="s">
        <v>444</v>
      </c>
      <c r="D167" s="163" t="s">
        <v>408</v>
      </c>
      <c r="E167" s="165"/>
      <c r="F167" s="97"/>
      <c r="G167" s="97"/>
      <c r="H167" s="98"/>
      <c r="I167" s="97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166"/>
      <c r="U167" s="167"/>
      <c r="V167" s="42"/>
      <c r="W167" s="166"/>
      <c r="X167" s="168"/>
      <c r="Y167" s="44">
        <v>478</v>
      </c>
      <c r="Z167" s="271">
        <f t="shared" si="14"/>
        <v>491.76639999999998</v>
      </c>
    </row>
    <row r="168" spans="1:26" ht="20.100000000000001" customHeight="1" x14ac:dyDescent="0.2">
      <c r="A168" s="264" t="s">
        <v>445</v>
      </c>
      <c r="B168" s="29" t="s">
        <v>446</v>
      </c>
      <c r="C168" s="164" t="s">
        <v>447</v>
      </c>
      <c r="D168" s="163" t="s">
        <v>408</v>
      </c>
      <c r="E168" s="165"/>
      <c r="F168" s="97"/>
      <c r="G168" s="97"/>
      <c r="H168" s="98"/>
      <c r="I168" s="97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66"/>
      <c r="U168" s="167"/>
      <c r="V168" s="42"/>
      <c r="W168" s="166"/>
      <c r="X168" s="168"/>
      <c r="Y168" s="44">
        <v>229</v>
      </c>
      <c r="Z168" s="271">
        <f t="shared" si="14"/>
        <v>235.59520000000001</v>
      </c>
    </row>
    <row r="169" spans="1:26" ht="20.100000000000001" customHeight="1" x14ac:dyDescent="0.2">
      <c r="A169" s="264" t="s">
        <v>448</v>
      </c>
      <c r="B169" s="46" t="s">
        <v>449</v>
      </c>
      <c r="C169" s="164" t="s">
        <v>450</v>
      </c>
      <c r="D169" s="163" t="s">
        <v>408</v>
      </c>
      <c r="E169" s="165"/>
      <c r="F169" s="97"/>
      <c r="G169" s="97"/>
      <c r="H169" s="98"/>
      <c r="I169" s="97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66"/>
      <c r="U169" s="167"/>
      <c r="V169" s="42"/>
      <c r="W169" s="166"/>
      <c r="X169" s="168"/>
      <c r="Y169" s="44">
        <v>254</v>
      </c>
      <c r="Z169" s="271">
        <f t="shared" si="14"/>
        <v>261.3152</v>
      </c>
    </row>
    <row r="170" spans="1:26" ht="20.100000000000001" customHeight="1" x14ac:dyDescent="0.2">
      <c r="A170" s="264" t="s">
        <v>451</v>
      </c>
      <c r="B170" s="29" t="s">
        <v>452</v>
      </c>
      <c r="C170" s="164" t="s">
        <v>453</v>
      </c>
      <c r="D170" s="163" t="s">
        <v>408</v>
      </c>
      <c r="E170" s="165"/>
      <c r="F170" s="97"/>
      <c r="G170" s="97"/>
      <c r="H170" s="98"/>
      <c r="I170" s="97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66"/>
      <c r="U170" s="167"/>
      <c r="V170" s="42"/>
      <c r="W170" s="166"/>
      <c r="X170" s="168"/>
      <c r="Y170" s="44">
        <v>433</v>
      </c>
      <c r="Z170" s="271">
        <f t="shared" si="14"/>
        <v>445.47039999999998</v>
      </c>
    </row>
    <row r="171" spans="1:26" ht="20.100000000000001" customHeight="1" x14ac:dyDescent="0.2">
      <c r="A171" s="264" t="s">
        <v>454</v>
      </c>
      <c r="B171" s="29" t="s">
        <v>455</v>
      </c>
      <c r="C171" s="164" t="s">
        <v>456</v>
      </c>
      <c r="D171" s="163" t="s">
        <v>408</v>
      </c>
      <c r="E171" s="165"/>
      <c r="F171" s="97"/>
      <c r="G171" s="97"/>
      <c r="H171" s="98"/>
      <c r="I171" s="97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166"/>
      <c r="U171" s="167"/>
      <c r="V171" s="42"/>
      <c r="W171" s="166"/>
      <c r="X171" s="168"/>
      <c r="Y171" s="44">
        <v>322</v>
      </c>
      <c r="Z171" s="271">
        <f t="shared" si="14"/>
        <v>331.27359999999999</v>
      </c>
    </row>
    <row r="172" spans="1:26" ht="20.100000000000001" customHeight="1" x14ac:dyDescent="0.2">
      <c r="A172" s="264" t="s">
        <v>457</v>
      </c>
      <c r="B172" s="29" t="s">
        <v>458</v>
      </c>
      <c r="C172" s="169" t="s">
        <v>459</v>
      </c>
      <c r="D172" s="163" t="s">
        <v>408</v>
      </c>
      <c r="E172" s="165"/>
      <c r="F172" s="97"/>
      <c r="G172" s="97"/>
      <c r="H172" s="98"/>
      <c r="I172" s="97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166"/>
      <c r="U172" s="167"/>
      <c r="V172" s="42"/>
      <c r="W172" s="166"/>
      <c r="X172" s="168"/>
      <c r="Y172" s="44">
        <v>135</v>
      </c>
      <c r="Z172" s="271">
        <f t="shared" si="14"/>
        <v>138.88800000000001</v>
      </c>
    </row>
    <row r="173" spans="1:26" ht="20.100000000000001" customHeight="1" x14ac:dyDescent="0.2">
      <c r="A173" s="264" t="s">
        <v>460</v>
      </c>
      <c r="B173" s="29" t="s">
        <v>461</v>
      </c>
      <c r="C173" s="164" t="s">
        <v>462</v>
      </c>
      <c r="D173" s="163" t="s">
        <v>408</v>
      </c>
      <c r="E173" s="165"/>
      <c r="F173" s="97"/>
      <c r="G173" s="97"/>
      <c r="H173" s="98"/>
      <c r="I173" s="97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66"/>
      <c r="U173" s="167"/>
      <c r="V173" s="42"/>
      <c r="W173" s="166"/>
      <c r="X173" s="168"/>
      <c r="Y173" s="44">
        <v>439</v>
      </c>
      <c r="Z173" s="271">
        <f t="shared" si="14"/>
        <v>451.64319999999998</v>
      </c>
    </row>
    <row r="174" spans="1:26" ht="20.100000000000001" customHeight="1" x14ac:dyDescent="0.2">
      <c r="A174" s="264" t="s">
        <v>405</v>
      </c>
      <c r="B174" s="29" t="s">
        <v>463</v>
      </c>
      <c r="C174" s="164" t="s">
        <v>464</v>
      </c>
      <c r="D174" s="163" t="s">
        <v>408</v>
      </c>
      <c r="E174" s="165"/>
      <c r="F174" s="97"/>
      <c r="G174" s="97"/>
      <c r="H174" s="98"/>
      <c r="I174" s="97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66"/>
      <c r="U174" s="167"/>
      <c r="V174" s="42"/>
      <c r="W174" s="166"/>
      <c r="X174" s="168"/>
      <c r="Y174" s="44">
        <v>120</v>
      </c>
      <c r="Z174" s="271">
        <f t="shared" si="14"/>
        <v>123.45599999999999</v>
      </c>
    </row>
    <row r="175" spans="1:26" ht="20.100000000000001" customHeight="1" x14ac:dyDescent="0.2">
      <c r="A175" s="264" t="s">
        <v>465</v>
      </c>
      <c r="B175" s="29" t="s">
        <v>466</v>
      </c>
      <c r="C175" s="164" t="s">
        <v>467</v>
      </c>
      <c r="D175" s="31" t="s">
        <v>233</v>
      </c>
      <c r="E175" s="165"/>
      <c r="F175" s="97"/>
      <c r="G175" s="97"/>
      <c r="H175" s="98"/>
      <c r="I175" s="97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66"/>
      <c r="U175" s="167"/>
      <c r="V175" s="42"/>
      <c r="W175" s="170"/>
      <c r="X175" s="168"/>
      <c r="Y175" s="44">
        <v>462</v>
      </c>
      <c r="Z175" s="271">
        <f t="shared" si="14"/>
        <v>475.30559999999997</v>
      </c>
    </row>
    <row r="176" spans="1:26" ht="20.100000000000001" customHeight="1" x14ac:dyDescent="0.2">
      <c r="A176" s="264" t="s">
        <v>468</v>
      </c>
      <c r="B176" s="29" t="s">
        <v>469</v>
      </c>
      <c r="C176" s="164" t="s">
        <v>470</v>
      </c>
      <c r="D176" s="31" t="s">
        <v>233</v>
      </c>
      <c r="E176" s="165"/>
      <c r="F176" s="97"/>
      <c r="G176" s="97"/>
      <c r="H176" s="98"/>
      <c r="I176" s="97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66"/>
      <c r="U176" s="167"/>
      <c r="V176" s="42"/>
      <c r="W176" s="170"/>
      <c r="X176" s="168"/>
      <c r="Y176" s="44">
        <v>625</v>
      </c>
      <c r="Z176" s="271">
        <f t="shared" si="14"/>
        <v>643</v>
      </c>
    </row>
    <row r="177" spans="1:26" ht="20.100000000000001" customHeight="1" x14ac:dyDescent="0.2">
      <c r="A177" s="264" t="s">
        <v>471</v>
      </c>
      <c r="B177" s="29" t="s">
        <v>472</v>
      </c>
      <c r="C177" s="164" t="s">
        <v>473</v>
      </c>
      <c r="D177" s="31" t="s">
        <v>233</v>
      </c>
      <c r="E177" s="165"/>
      <c r="F177" s="97"/>
      <c r="G177" s="97"/>
      <c r="H177" s="98"/>
      <c r="I177" s="97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166"/>
      <c r="U177" s="167"/>
      <c r="V177" s="42"/>
      <c r="W177" s="170"/>
      <c r="X177" s="168"/>
      <c r="Y177" s="44">
        <v>133</v>
      </c>
      <c r="Z177" s="271">
        <f t="shared" si="14"/>
        <v>136.8304</v>
      </c>
    </row>
    <row r="178" spans="1:26" ht="20.100000000000001" customHeight="1" x14ac:dyDescent="0.2">
      <c r="A178" s="264" t="s">
        <v>474</v>
      </c>
      <c r="B178" s="29" t="s">
        <v>475</v>
      </c>
      <c r="C178" s="164" t="s">
        <v>476</v>
      </c>
      <c r="D178" s="31" t="s">
        <v>233</v>
      </c>
      <c r="E178" s="165"/>
      <c r="F178" s="97"/>
      <c r="G178" s="97"/>
      <c r="H178" s="98"/>
      <c r="I178" s="97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166"/>
      <c r="U178" s="167"/>
      <c r="V178" s="42"/>
      <c r="W178" s="170"/>
      <c r="X178" s="168"/>
      <c r="Y178" s="44">
        <v>183</v>
      </c>
      <c r="Z178" s="271">
        <f t="shared" ref="Z178:Z209" si="17">Y178*$Z$11/100</f>
        <v>188.2704</v>
      </c>
    </row>
    <row r="179" spans="1:26" ht="20.100000000000001" customHeight="1" x14ac:dyDescent="0.25">
      <c r="A179" s="264" t="s">
        <v>477</v>
      </c>
      <c r="B179" s="29" t="s">
        <v>478</v>
      </c>
      <c r="C179" s="30" t="s">
        <v>479</v>
      </c>
      <c r="D179" s="31" t="s">
        <v>233</v>
      </c>
      <c r="E179" s="32">
        <v>31</v>
      </c>
      <c r="F179" s="33">
        <f>E179*1.26</f>
        <v>39.06</v>
      </c>
      <c r="G179" s="33">
        <v>39</v>
      </c>
      <c r="H179" s="34"/>
      <c r="I179" s="33">
        <v>39</v>
      </c>
      <c r="J179" s="35">
        <v>129</v>
      </c>
      <c r="K179" s="35"/>
      <c r="L179" s="171">
        <v>36</v>
      </c>
      <c r="M179" s="36">
        <v>47</v>
      </c>
      <c r="N179" s="35">
        <v>49</v>
      </c>
      <c r="O179" s="38"/>
      <c r="P179" s="35">
        <v>45</v>
      </c>
      <c r="Q179" s="38"/>
      <c r="R179" s="172">
        <v>48</v>
      </c>
      <c r="S179" s="38"/>
      <c r="T179" s="40">
        <v>52</v>
      </c>
      <c r="U179" s="41">
        <f t="shared" ref="U179:U188" si="18">T179*112.34%</f>
        <v>58.416799999999995</v>
      </c>
      <c r="V179" s="42"/>
      <c r="W179" s="42"/>
      <c r="X179" s="43">
        <v>100</v>
      </c>
      <c r="Y179" s="44">
        <v>118</v>
      </c>
      <c r="Z179" s="271">
        <f t="shared" si="17"/>
        <v>121.3984</v>
      </c>
    </row>
    <row r="180" spans="1:26" ht="20.100000000000001" customHeight="1" x14ac:dyDescent="0.2">
      <c r="A180" s="264" t="s">
        <v>480</v>
      </c>
      <c r="B180" s="29" t="s">
        <v>481</v>
      </c>
      <c r="C180" s="30" t="s">
        <v>482</v>
      </c>
      <c r="D180" s="31" t="s">
        <v>233</v>
      </c>
      <c r="E180" s="32">
        <v>21</v>
      </c>
      <c r="F180" s="33">
        <f>E180*1.26</f>
        <v>26.46</v>
      </c>
      <c r="G180" s="33">
        <v>27</v>
      </c>
      <c r="H180" s="34"/>
      <c r="I180" s="33">
        <v>27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40">
        <v>36</v>
      </c>
      <c r="U180" s="41">
        <f t="shared" si="18"/>
        <v>40.442399999999999</v>
      </c>
      <c r="V180" s="42"/>
      <c r="W180" s="42"/>
      <c r="X180" s="43">
        <v>44</v>
      </c>
      <c r="Y180" s="44">
        <v>65</v>
      </c>
      <c r="Z180" s="271">
        <f t="shared" si="17"/>
        <v>66.872</v>
      </c>
    </row>
    <row r="181" spans="1:26" ht="20.100000000000001" customHeight="1" x14ac:dyDescent="0.2">
      <c r="A181" s="264" t="s">
        <v>483</v>
      </c>
      <c r="B181" s="29" t="s">
        <v>484</v>
      </c>
      <c r="C181" s="30" t="s">
        <v>485</v>
      </c>
      <c r="D181" s="31" t="s">
        <v>233</v>
      </c>
      <c r="E181" s="32">
        <v>32</v>
      </c>
      <c r="F181" s="33">
        <f>E181*1.26</f>
        <v>40.32</v>
      </c>
      <c r="G181" s="33">
        <v>40</v>
      </c>
      <c r="H181" s="34"/>
      <c r="I181" s="33">
        <v>40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40">
        <v>54</v>
      </c>
      <c r="U181" s="41">
        <f t="shared" si="18"/>
        <v>60.663599999999995</v>
      </c>
      <c r="V181" s="42"/>
      <c r="W181" s="42"/>
      <c r="X181" s="43">
        <v>65</v>
      </c>
      <c r="Y181" s="44">
        <v>88</v>
      </c>
      <c r="Z181" s="271">
        <f t="shared" si="17"/>
        <v>90.534399999999991</v>
      </c>
    </row>
    <row r="182" spans="1:26" ht="20.100000000000001" customHeight="1" x14ac:dyDescent="0.2">
      <c r="A182" s="264" t="s">
        <v>486</v>
      </c>
      <c r="B182" s="46" t="s">
        <v>487</v>
      </c>
      <c r="C182" s="30" t="s">
        <v>488</v>
      </c>
      <c r="D182" s="31" t="s">
        <v>233</v>
      </c>
      <c r="E182" s="32">
        <v>70</v>
      </c>
      <c r="F182" s="33">
        <f>E182*1.26</f>
        <v>88.2</v>
      </c>
      <c r="G182" s="33">
        <v>88</v>
      </c>
      <c r="H182" s="34"/>
      <c r="I182" s="33">
        <v>88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40">
        <v>118</v>
      </c>
      <c r="U182" s="41">
        <f t="shared" si="18"/>
        <v>132.56119999999999</v>
      </c>
      <c r="V182" s="42"/>
      <c r="W182" s="42"/>
      <c r="X182" s="43">
        <v>133</v>
      </c>
      <c r="Y182" s="44">
        <v>157</v>
      </c>
      <c r="Z182" s="271">
        <f t="shared" si="17"/>
        <v>161.52160000000001</v>
      </c>
    </row>
    <row r="183" spans="1:26" ht="20.100000000000001" customHeight="1" x14ac:dyDescent="0.2">
      <c r="A183" s="264" t="s">
        <v>489</v>
      </c>
      <c r="B183" s="29" t="s">
        <v>490</v>
      </c>
      <c r="C183" s="30" t="s">
        <v>491</v>
      </c>
      <c r="D183" s="31" t="s">
        <v>233</v>
      </c>
      <c r="E183" s="32">
        <v>113</v>
      </c>
      <c r="F183" s="33">
        <f>E183*1.26</f>
        <v>142.38</v>
      </c>
      <c r="G183" s="33">
        <v>142</v>
      </c>
      <c r="H183" s="34"/>
      <c r="I183" s="33">
        <v>142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40">
        <v>190</v>
      </c>
      <c r="U183" s="41">
        <f t="shared" si="18"/>
        <v>213.446</v>
      </c>
      <c r="V183" s="42"/>
      <c r="W183" s="42"/>
      <c r="X183" s="43">
        <v>213</v>
      </c>
      <c r="Y183" s="44">
        <v>942</v>
      </c>
      <c r="Z183" s="271">
        <f t="shared" si="17"/>
        <v>969.12959999999987</v>
      </c>
    </row>
    <row r="184" spans="1:26" ht="20.100000000000001" customHeight="1" x14ac:dyDescent="0.2">
      <c r="A184" s="264" t="s">
        <v>492</v>
      </c>
      <c r="B184" s="29" t="s">
        <v>493</v>
      </c>
      <c r="C184" s="30" t="s">
        <v>494</v>
      </c>
      <c r="D184" s="31" t="s">
        <v>233</v>
      </c>
      <c r="E184" s="32"/>
      <c r="F184" s="33"/>
      <c r="G184" s="33"/>
      <c r="H184" s="34"/>
      <c r="I184" s="33">
        <v>60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40">
        <v>80</v>
      </c>
      <c r="U184" s="41">
        <f t="shared" si="18"/>
        <v>89.872</v>
      </c>
      <c r="V184" s="42"/>
      <c r="W184" s="42"/>
      <c r="X184" s="43">
        <v>90</v>
      </c>
      <c r="Y184" s="44">
        <v>106</v>
      </c>
      <c r="Z184" s="271">
        <f t="shared" si="17"/>
        <v>109.05279999999999</v>
      </c>
    </row>
    <row r="185" spans="1:26" ht="20.100000000000001" customHeight="1" x14ac:dyDescent="0.2">
      <c r="A185" s="264" t="s">
        <v>495</v>
      </c>
      <c r="B185" s="29" t="s">
        <v>496</v>
      </c>
      <c r="C185" s="30" t="s">
        <v>497</v>
      </c>
      <c r="D185" s="31" t="s">
        <v>233</v>
      </c>
      <c r="E185" s="32"/>
      <c r="F185" s="33"/>
      <c r="G185" s="33"/>
      <c r="H185" s="34"/>
      <c r="I185" s="33">
        <v>137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40">
        <v>183</v>
      </c>
      <c r="U185" s="41">
        <f t="shared" si="18"/>
        <v>205.5822</v>
      </c>
      <c r="V185" s="42"/>
      <c r="W185" s="42"/>
      <c r="X185" s="43">
        <v>206</v>
      </c>
      <c r="Y185" s="44">
        <v>242</v>
      </c>
      <c r="Z185" s="271">
        <f t="shared" si="17"/>
        <v>248.96959999999999</v>
      </c>
    </row>
    <row r="186" spans="1:26" ht="20.100000000000001" customHeight="1" x14ac:dyDescent="0.2">
      <c r="A186" s="264" t="s">
        <v>498</v>
      </c>
      <c r="B186" s="29" t="s">
        <v>499</v>
      </c>
      <c r="C186" s="30" t="s">
        <v>500</v>
      </c>
      <c r="D186" s="31" t="s">
        <v>233</v>
      </c>
      <c r="E186" s="32"/>
      <c r="F186" s="33">
        <v>150</v>
      </c>
      <c r="G186" s="33">
        <v>150</v>
      </c>
      <c r="H186" s="34"/>
      <c r="I186" s="33">
        <v>150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40">
        <v>201</v>
      </c>
      <c r="U186" s="41">
        <f t="shared" si="18"/>
        <v>225.80339999999998</v>
      </c>
      <c r="V186" s="42"/>
      <c r="W186" s="42"/>
      <c r="X186" s="43">
        <v>226</v>
      </c>
      <c r="Y186" s="44">
        <v>266</v>
      </c>
      <c r="Z186" s="271">
        <f t="shared" si="17"/>
        <v>273.66079999999999</v>
      </c>
    </row>
    <row r="187" spans="1:26" ht="20.100000000000001" customHeight="1" x14ac:dyDescent="0.2">
      <c r="A187" s="264" t="s">
        <v>501</v>
      </c>
      <c r="B187" s="29" t="s">
        <v>502</v>
      </c>
      <c r="C187" s="30" t="s">
        <v>503</v>
      </c>
      <c r="D187" s="31" t="s">
        <v>233</v>
      </c>
      <c r="E187" s="32"/>
      <c r="F187" s="33"/>
      <c r="G187" s="33"/>
      <c r="H187" s="34"/>
      <c r="I187" s="33">
        <v>89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40">
        <v>119</v>
      </c>
      <c r="U187" s="41">
        <f t="shared" si="18"/>
        <v>133.68459999999999</v>
      </c>
      <c r="V187" s="42"/>
      <c r="W187" s="42"/>
      <c r="X187" s="43">
        <v>134</v>
      </c>
      <c r="Y187" s="44">
        <v>158</v>
      </c>
      <c r="Z187" s="271">
        <f t="shared" si="17"/>
        <v>162.5504</v>
      </c>
    </row>
    <row r="188" spans="1:26" ht="20.100000000000001" customHeight="1" x14ac:dyDescent="0.2">
      <c r="A188" s="264" t="s">
        <v>504</v>
      </c>
      <c r="B188" s="29" t="s">
        <v>505</v>
      </c>
      <c r="C188" s="30" t="s">
        <v>506</v>
      </c>
      <c r="D188" s="31" t="s">
        <v>233</v>
      </c>
      <c r="E188" s="32"/>
      <c r="F188" s="33"/>
      <c r="G188" s="33"/>
      <c r="H188" s="34"/>
      <c r="I188" s="33">
        <v>89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40">
        <v>119</v>
      </c>
      <c r="U188" s="41">
        <f t="shared" si="18"/>
        <v>133.68459999999999</v>
      </c>
      <c r="V188" s="42"/>
      <c r="W188" s="42"/>
      <c r="X188" s="43">
        <v>134</v>
      </c>
      <c r="Y188" s="44">
        <v>158</v>
      </c>
      <c r="Z188" s="271">
        <f t="shared" si="17"/>
        <v>162.5504</v>
      </c>
    </row>
    <row r="189" spans="1:26" ht="20.100000000000001" customHeight="1" x14ac:dyDescent="0.2">
      <c r="A189" s="264" t="s">
        <v>507</v>
      </c>
      <c r="B189" s="173" t="s">
        <v>508</v>
      </c>
      <c r="C189" s="174" t="s">
        <v>509</v>
      </c>
      <c r="D189" s="31" t="s">
        <v>233</v>
      </c>
      <c r="E189" s="134">
        <v>281</v>
      </c>
      <c r="F189" s="33"/>
      <c r="G189" s="33"/>
      <c r="H189" s="34"/>
      <c r="I189" s="33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40"/>
      <c r="U189" s="41"/>
      <c r="V189" s="42"/>
      <c r="W189" s="42"/>
      <c r="X189" s="43"/>
      <c r="Y189" s="175">
        <v>281</v>
      </c>
      <c r="Z189" s="271">
        <f t="shared" si="17"/>
        <v>289.09280000000001</v>
      </c>
    </row>
    <row r="190" spans="1:26" ht="20.100000000000001" customHeight="1" x14ac:dyDescent="0.2">
      <c r="A190" s="264" t="s">
        <v>510</v>
      </c>
      <c r="B190" s="173" t="s">
        <v>511</v>
      </c>
      <c r="C190" s="174" t="s">
        <v>512</v>
      </c>
      <c r="D190" s="31" t="s">
        <v>233</v>
      </c>
      <c r="E190" s="134">
        <v>102</v>
      </c>
      <c r="F190" s="33"/>
      <c r="G190" s="33"/>
      <c r="H190" s="34"/>
      <c r="I190" s="33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40"/>
      <c r="U190" s="41"/>
      <c r="V190" s="42"/>
      <c r="W190" s="42"/>
      <c r="X190" s="43"/>
      <c r="Y190" s="175">
        <v>102</v>
      </c>
      <c r="Z190" s="271">
        <f t="shared" si="17"/>
        <v>104.9376</v>
      </c>
    </row>
    <row r="191" spans="1:26" ht="20.100000000000001" customHeight="1" x14ac:dyDescent="0.2">
      <c r="A191" s="264" t="s">
        <v>513</v>
      </c>
      <c r="B191" s="173" t="s">
        <v>514</v>
      </c>
      <c r="C191" s="174" t="s">
        <v>515</v>
      </c>
      <c r="D191" s="31" t="s">
        <v>233</v>
      </c>
      <c r="E191" s="134">
        <v>102</v>
      </c>
      <c r="F191" s="33"/>
      <c r="G191" s="33"/>
      <c r="H191" s="34"/>
      <c r="I191" s="33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40"/>
      <c r="U191" s="41"/>
      <c r="V191" s="42"/>
      <c r="W191" s="42"/>
      <c r="X191" s="43"/>
      <c r="Y191" s="175">
        <v>102</v>
      </c>
      <c r="Z191" s="271">
        <f t="shared" si="17"/>
        <v>104.9376</v>
      </c>
    </row>
    <row r="192" spans="1:26" ht="20.100000000000001" customHeight="1" x14ac:dyDescent="0.2">
      <c r="A192" s="264" t="s">
        <v>516</v>
      </c>
      <c r="B192" s="173" t="s">
        <v>517</v>
      </c>
      <c r="C192" s="174" t="s">
        <v>518</v>
      </c>
      <c r="D192" s="31" t="s">
        <v>233</v>
      </c>
      <c r="E192" s="134">
        <v>138</v>
      </c>
      <c r="F192" s="33"/>
      <c r="G192" s="33"/>
      <c r="H192" s="34"/>
      <c r="I192" s="33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40"/>
      <c r="U192" s="41"/>
      <c r="V192" s="42"/>
      <c r="W192" s="42"/>
      <c r="X192" s="43"/>
      <c r="Y192" s="175">
        <v>138</v>
      </c>
      <c r="Z192" s="271">
        <f t="shared" si="17"/>
        <v>141.97439999999997</v>
      </c>
    </row>
    <row r="193" spans="1:31" ht="20.100000000000001" customHeight="1" x14ac:dyDescent="0.2">
      <c r="A193" s="264" t="s">
        <v>519</v>
      </c>
      <c r="B193" s="173" t="s">
        <v>520</v>
      </c>
      <c r="C193" s="174" t="s">
        <v>521</v>
      </c>
      <c r="D193" s="31" t="s">
        <v>233</v>
      </c>
      <c r="E193" s="134">
        <v>111</v>
      </c>
      <c r="F193" s="33"/>
      <c r="G193" s="33"/>
      <c r="H193" s="34"/>
      <c r="I193" s="33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40"/>
      <c r="U193" s="41"/>
      <c r="V193" s="42"/>
      <c r="W193" s="42"/>
      <c r="X193" s="43"/>
      <c r="Y193" s="175">
        <v>111</v>
      </c>
      <c r="Z193" s="271">
        <f t="shared" si="17"/>
        <v>114.1968</v>
      </c>
    </row>
    <row r="194" spans="1:31" ht="20.100000000000001" customHeight="1" x14ac:dyDescent="0.2">
      <c r="A194" s="264" t="s">
        <v>522</v>
      </c>
      <c r="B194" s="173" t="s">
        <v>523</v>
      </c>
      <c r="C194" s="174" t="s">
        <v>524</v>
      </c>
      <c r="D194" s="31" t="s">
        <v>233</v>
      </c>
      <c r="E194" s="134">
        <v>84</v>
      </c>
      <c r="F194" s="33"/>
      <c r="G194" s="33"/>
      <c r="H194" s="34"/>
      <c r="I194" s="33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40"/>
      <c r="U194" s="41"/>
      <c r="V194" s="42"/>
      <c r="W194" s="42"/>
      <c r="X194" s="43"/>
      <c r="Y194" s="175">
        <v>84</v>
      </c>
      <c r="Z194" s="271">
        <f t="shared" si="17"/>
        <v>86.419200000000004</v>
      </c>
    </row>
    <row r="195" spans="1:31" ht="20.100000000000001" customHeight="1" x14ac:dyDescent="0.2">
      <c r="A195" s="264" t="s">
        <v>525</v>
      </c>
      <c r="B195" s="176" t="s">
        <v>526</v>
      </c>
      <c r="C195" s="174" t="s">
        <v>527</v>
      </c>
      <c r="D195" s="31" t="s">
        <v>233</v>
      </c>
      <c r="E195" s="134">
        <v>102</v>
      </c>
      <c r="F195" s="33"/>
      <c r="G195" s="33"/>
      <c r="H195" s="34"/>
      <c r="I195" s="33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40"/>
      <c r="U195" s="41"/>
      <c r="V195" s="42"/>
      <c r="W195" s="42"/>
      <c r="X195" s="43"/>
      <c r="Y195" s="175">
        <v>102</v>
      </c>
      <c r="Z195" s="271">
        <f t="shared" si="17"/>
        <v>104.9376</v>
      </c>
    </row>
    <row r="196" spans="1:31" ht="20.100000000000001" customHeight="1" x14ac:dyDescent="0.2">
      <c r="A196" s="264" t="s">
        <v>528</v>
      </c>
      <c r="B196" s="176" t="s">
        <v>529</v>
      </c>
      <c r="C196" s="177" t="s">
        <v>530</v>
      </c>
      <c r="D196" s="178" t="s">
        <v>233</v>
      </c>
      <c r="E196" s="134">
        <v>120</v>
      </c>
      <c r="F196" s="33"/>
      <c r="G196" s="33"/>
      <c r="H196" s="34"/>
      <c r="I196" s="33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40"/>
      <c r="U196" s="41"/>
      <c r="V196" s="42"/>
      <c r="W196" s="42"/>
      <c r="X196" s="43"/>
      <c r="Y196" s="175">
        <v>120</v>
      </c>
      <c r="Z196" s="271">
        <f t="shared" si="17"/>
        <v>123.45599999999999</v>
      </c>
    </row>
    <row r="197" spans="1:31" ht="24" customHeight="1" x14ac:dyDescent="0.2">
      <c r="A197" s="264" t="s">
        <v>531</v>
      </c>
      <c r="B197" s="176" t="s">
        <v>532</v>
      </c>
      <c r="C197" s="179" t="s">
        <v>533</v>
      </c>
      <c r="D197" s="178" t="s">
        <v>233</v>
      </c>
      <c r="E197" s="180"/>
      <c r="F197" s="180"/>
      <c r="G197" s="180"/>
      <c r="H197" s="181"/>
      <c r="I197" s="33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40"/>
      <c r="U197" s="41"/>
      <c r="V197" s="42"/>
      <c r="W197" s="42"/>
      <c r="X197" s="43"/>
      <c r="Y197" s="175">
        <v>215</v>
      </c>
      <c r="Z197" s="271">
        <f t="shared" si="17"/>
        <v>221.19200000000001</v>
      </c>
    </row>
    <row r="198" spans="1:31" ht="30" customHeight="1" x14ac:dyDescent="0.2">
      <c r="A198" s="264" t="s">
        <v>534</v>
      </c>
      <c r="B198" s="176" t="s">
        <v>535</v>
      </c>
      <c r="C198" s="182" t="s">
        <v>536</v>
      </c>
      <c r="D198" s="178" t="s">
        <v>233</v>
      </c>
      <c r="E198" s="259"/>
      <c r="F198" s="259"/>
      <c r="G198" s="259"/>
      <c r="H198" s="183"/>
      <c r="I198" s="33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40"/>
      <c r="U198" s="41"/>
      <c r="V198" s="42"/>
      <c r="W198" s="42"/>
      <c r="X198" s="43"/>
      <c r="Y198" s="175">
        <v>210</v>
      </c>
      <c r="Z198" s="271">
        <f t="shared" si="17"/>
        <v>216.048</v>
      </c>
    </row>
    <row r="199" spans="1:31" ht="20.100000000000001" customHeight="1" x14ac:dyDescent="0.2">
      <c r="A199" s="264" t="s">
        <v>537</v>
      </c>
      <c r="B199" s="176" t="s">
        <v>538</v>
      </c>
      <c r="C199" s="182" t="s">
        <v>539</v>
      </c>
      <c r="D199" s="178" t="s">
        <v>233</v>
      </c>
      <c r="E199" s="260"/>
      <c r="F199" s="260"/>
      <c r="G199" s="260"/>
      <c r="H199" s="260"/>
      <c r="I199" s="33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40"/>
      <c r="U199" s="41"/>
      <c r="V199" s="42"/>
      <c r="W199" s="42"/>
      <c r="X199" s="43"/>
      <c r="Y199" s="175">
        <v>158</v>
      </c>
      <c r="Z199" s="271">
        <f t="shared" si="17"/>
        <v>162.5504</v>
      </c>
    </row>
    <row r="200" spans="1:31" ht="21.75" customHeight="1" x14ac:dyDescent="0.2">
      <c r="A200" s="264" t="s">
        <v>540</v>
      </c>
      <c r="B200" s="176" t="s">
        <v>541</v>
      </c>
      <c r="C200" s="182" t="s">
        <v>542</v>
      </c>
      <c r="D200" s="178" t="s">
        <v>233</v>
      </c>
      <c r="E200" s="259"/>
      <c r="F200" s="259"/>
      <c r="G200" s="259"/>
      <c r="H200" s="259"/>
      <c r="I200" s="33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40"/>
      <c r="U200" s="41"/>
      <c r="V200" s="42"/>
      <c r="W200" s="42"/>
      <c r="X200" s="43"/>
      <c r="Y200" s="175">
        <v>188</v>
      </c>
      <c r="Z200" s="271">
        <f t="shared" si="17"/>
        <v>193.4144</v>
      </c>
    </row>
    <row r="201" spans="1:31" ht="26.25" customHeight="1" x14ac:dyDescent="0.2">
      <c r="A201" s="264" t="s">
        <v>543</v>
      </c>
      <c r="B201" s="176" t="s">
        <v>544</v>
      </c>
      <c r="C201" s="182" t="s">
        <v>545</v>
      </c>
      <c r="D201" s="178" t="s">
        <v>233</v>
      </c>
      <c r="E201" s="259"/>
      <c r="F201" s="259"/>
      <c r="G201" s="259"/>
      <c r="H201" s="259"/>
      <c r="I201" s="33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40"/>
      <c r="U201" s="41"/>
      <c r="V201" s="42"/>
      <c r="W201" s="42"/>
      <c r="X201" s="43"/>
      <c r="Y201" s="175">
        <v>200</v>
      </c>
      <c r="Z201" s="271">
        <f t="shared" si="17"/>
        <v>205.76</v>
      </c>
    </row>
    <row r="202" spans="1:31" ht="19.5" customHeight="1" x14ac:dyDescent="0.2">
      <c r="A202" s="264" t="s">
        <v>546</v>
      </c>
      <c r="B202" s="176" t="s">
        <v>547</v>
      </c>
      <c r="C202" s="182" t="s">
        <v>548</v>
      </c>
      <c r="D202" s="178" t="s">
        <v>233</v>
      </c>
      <c r="E202" s="259"/>
      <c r="F202" s="259"/>
      <c r="G202" s="259"/>
      <c r="H202" s="259"/>
      <c r="I202" s="33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40"/>
      <c r="U202" s="41"/>
      <c r="V202" s="42"/>
      <c r="W202" s="42"/>
      <c r="X202" s="43"/>
      <c r="Y202" s="175">
        <v>202</v>
      </c>
      <c r="Z202" s="271">
        <f t="shared" si="17"/>
        <v>207.81759999999997</v>
      </c>
    </row>
    <row r="203" spans="1:31" ht="18.75" customHeight="1" x14ac:dyDescent="0.2">
      <c r="A203" s="264" t="s">
        <v>549</v>
      </c>
      <c r="B203" s="176" t="s">
        <v>550</v>
      </c>
      <c r="C203" s="182" t="s">
        <v>551</v>
      </c>
      <c r="D203" s="178" t="s">
        <v>233</v>
      </c>
      <c r="E203" s="259"/>
      <c r="F203" s="259"/>
      <c r="G203" s="259"/>
      <c r="H203" s="259"/>
      <c r="I203" s="33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40"/>
      <c r="U203" s="41"/>
      <c r="V203" s="42"/>
      <c r="W203" s="42"/>
      <c r="X203" s="43"/>
      <c r="Y203" s="175">
        <v>202</v>
      </c>
      <c r="Z203" s="271">
        <f t="shared" si="17"/>
        <v>207.81759999999997</v>
      </c>
    </row>
    <row r="204" spans="1:31" ht="18.75" customHeight="1" x14ac:dyDescent="0.2">
      <c r="A204" s="264" t="s">
        <v>546</v>
      </c>
      <c r="B204" s="176" t="s">
        <v>552</v>
      </c>
      <c r="C204" s="182" t="s">
        <v>553</v>
      </c>
      <c r="D204" s="178" t="s">
        <v>233</v>
      </c>
      <c r="E204" s="184"/>
      <c r="F204" s="184"/>
      <c r="G204" s="184"/>
      <c r="H204" s="185"/>
      <c r="I204" s="33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40"/>
      <c r="U204" s="41"/>
      <c r="V204" s="42"/>
      <c r="W204" s="42"/>
      <c r="X204" s="43"/>
      <c r="Y204" s="175">
        <v>198</v>
      </c>
      <c r="Z204" s="271">
        <f t="shared" si="17"/>
        <v>203.70239999999998</v>
      </c>
      <c r="AA204" s="266"/>
      <c r="AB204" s="266"/>
      <c r="AC204" s="266"/>
      <c r="AD204" s="266"/>
      <c r="AE204" s="266"/>
    </row>
    <row r="205" spans="1:31" ht="20.100000000000001" customHeight="1" x14ac:dyDescent="0.2">
      <c r="A205" s="264" t="s">
        <v>554</v>
      </c>
      <c r="B205" s="176" t="s">
        <v>555</v>
      </c>
      <c r="C205" s="182" t="s">
        <v>556</v>
      </c>
      <c r="D205" s="178" t="s">
        <v>233</v>
      </c>
      <c r="E205" s="259"/>
      <c r="F205" s="259"/>
      <c r="G205" s="259"/>
      <c r="H205" s="259"/>
      <c r="I205" s="33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40"/>
      <c r="U205" s="41"/>
      <c r="V205" s="42"/>
      <c r="W205" s="42"/>
      <c r="X205" s="43"/>
      <c r="Y205" s="175">
        <v>206</v>
      </c>
      <c r="Z205" s="271">
        <f t="shared" si="17"/>
        <v>211.93279999999999</v>
      </c>
      <c r="AA205" s="266"/>
      <c r="AB205" s="266"/>
      <c r="AC205" s="266"/>
      <c r="AD205" s="266"/>
      <c r="AE205" s="266"/>
    </row>
    <row r="206" spans="1:31" ht="20.100000000000001" customHeight="1" x14ac:dyDescent="0.2">
      <c r="A206" s="264" t="s">
        <v>554</v>
      </c>
      <c r="B206" s="176" t="s">
        <v>557</v>
      </c>
      <c r="C206" s="182" t="s">
        <v>558</v>
      </c>
      <c r="D206" s="178" t="s">
        <v>233</v>
      </c>
      <c r="E206" s="259"/>
      <c r="F206" s="259"/>
      <c r="G206" s="259"/>
      <c r="H206" s="259"/>
      <c r="I206" s="33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40"/>
      <c r="U206" s="41"/>
      <c r="V206" s="42"/>
      <c r="W206" s="42"/>
      <c r="X206" s="43"/>
      <c r="Y206" s="175">
        <v>208</v>
      </c>
      <c r="Z206" s="271">
        <f t="shared" si="17"/>
        <v>213.99040000000002</v>
      </c>
    </row>
    <row r="207" spans="1:31" ht="20.100000000000001" customHeight="1" x14ac:dyDescent="0.2">
      <c r="A207" s="264" t="s">
        <v>559</v>
      </c>
      <c r="B207" s="176" t="s">
        <v>560</v>
      </c>
      <c r="C207" s="182" t="s">
        <v>561</v>
      </c>
      <c r="D207" s="178" t="s">
        <v>233</v>
      </c>
      <c r="E207" s="259"/>
      <c r="F207" s="259"/>
      <c r="G207" s="259"/>
      <c r="H207" s="259"/>
      <c r="I207" s="33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40"/>
      <c r="U207" s="41"/>
      <c r="V207" s="42"/>
      <c r="W207" s="42"/>
      <c r="X207" s="43"/>
      <c r="Y207" s="175">
        <v>211</v>
      </c>
      <c r="Z207" s="271">
        <f t="shared" si="17"/>
        <v>217.07679999999999</v>
      </c>
    </row>
    <row r="208" spans="1:31" ht="20.100000000000001" customHeight="1" x14ac:dyDescent="0.2">
      <c r="A208" s="264" t="s">
        <v>559</v>
      </c>
      <c r="B208" s="176" t="s">
        <v>562</v>
      </c>
      <c r="C208" s="182" t="s">
        <v>563</v>
      </c>
      <c r="D208" s="178" t="s">
        <v>233</v>
      </c>
      <c r="E208" s="259"/>
      <c r="F208" s="259"/>
      <c r="G208" s="259"/>
      <c r="H208" s="259"/>
      <c r="I208" s="33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40"/>
      <c r="U208" s="41"/>
      <c r="V208" s="42"/>
      <c r="W208" s="42"/>
      <c r="X208" s="43"/>
      <c r="Y208" s="175">
        <v>215</v>
      </c>
      <c r="Z208" s="271">
        <f t="shared" si="17"/>
        <v>221.19200000000001</v>
      </c>
    </row>
    <row r="209" spans="1:26" ht="20.100000000000001" customHeight="1" x14ac:dyDescent="0.2">
      <c r="A209" s="264" t="s">
        <v>564</v>
      </c>
      <c r="B209" s="176" t="s">
        <v>565</v>
      </c>
      <c r="C209" s="182" t="s">
        <v>566</v>
      </c>
      <c r="D209" s="178" t="s">
        <v>233</v>
      </c>
      <c r="E209" s="259"/>
      <c r="F209" s="259"/>
      <c r="G209" s="259"/>
      <c r="H209" s="259"/>
      <c r="I209" s="33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40"/>
      <c r="U209" s="41"/>
      <c r="V209" s="42"/>
      <c r="W209" s="42"/>
      <c r="X209" s="43"/>
      <c r="Y209" s="175">
        <v>215</v>
      </c>
      <c r="Z209" s="271">
        <f t="shared" si="17"/>
        <v>221.19200000000001</v>
      </c>
    </row>
    <row r="210" spans="1:26" ht="20.100000000000001" customHeight="1" x14ac:dyDescent="0.2">
      <c r="A210" s="264" t="s">
        <v>564</v>
      </c>
      <c r="B210" s="176" t="s">
        <v>567</v>
      </c>
      <c r="C210" s="182" t="s">
        <v>568</v>
      </c>
      <c r="D210" s="178" t="s">
        <v>233</v>
      </c>
      <c r="E210" s="259"/>
      <c r="F210" s="259"/>
      <c r="G210" s="259"/>
      <c r="H210" s="259"/>
      <c r="I210" s="33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40"/>
      <c r="U210" s="41"/>
      <c r="V210" s="42"/>
      <c r="W210" s="42"/>
      <c r="X210" s="43"/>
      <c r="Y210" s="175">
        <v>211</v>
      </c>
      <c r="Z210" s="271">
        <f t="shared" ref="Z210:Z241" si="19">Y210*$Z$11/100</f>
        <v>217.07679999999999</v>
      </c>
    </row>
    <row r="211" spans="1:26" ht="25.5" customHeight="1" x14ac:dyDescent="0.2">
      <c r="A211" s="264" t="s">
        <v>569</v>
      </c>
      <c r="B211" s="176" t="s">
        <v>570</v>
      </c>
      <c r="C211" s="182" t="s">
        <v>571</v>
      </c>
      <c r="D211" s="178" t="s">
        <v>233</v>
      </c>
      <c r="E211" s="259"/>
      <c r="F211" s="259"/>
      <c r="G211" s="259"/>
      <c r="H211" s="259"/>
      <c r="I211" s="33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40"/>
      <c r="U211" s="41"/>
      <c r="V211" s="42"/>
      <c r="W211" s="42"/>
      <c r="X211" s="43"/>
      <c r="Y211" s="175">
        <v>207</v>
      </c>
      <c r="Z211" s="271">
        <f t="shared" si="19"/>
        <v>212.9616</v>
      </c>
    </row>
    <row r="212" spans="1:26" ht="27.75" customHeight="1" x14ac:dyDescent="0.2">
      <c r="A212" s="264" t="s">
        <v>569</v>
      </c>
      <c r="B212" s="176" t="s">
        <v>572</v>
      </c>
      <c r="C212" s="182" t="s">
        <v>573</v>
      </c>
      <c r="D212" s="178" t="s">
        <v>233</v>
      </c>
      <c r="E212" s="259"/>
      <c r="F212" s="259"/>
      <c r="G212" s="259"/>
      <c r="H212" s="259"/>
      <c r="I212" s="33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40"/>
      <c r="U212" s="41"/>
      <c r="V212" s="42"/>
      <c r="W212" s="42"/>
      <c r="X212" s="43"/>
      <c r="Y212" s="175">
        <v>208</v>
      </c>
      <c r="Z212" s="271">
        <f t="shared" si="19"/>
        <v>213.99040000000002</v>
      </c>
    </row>
    <row r="213" spans="1:26" ht="20.100000000000001" customHeight="1" x14ac:dyDescent="0.2">
      <c r="A213" s="264" t="s">
        <v>574</v>
      </c>
      <c r="B213" s="176" t="s">
        <v>575</v>
      </c>
      <c r="C213" s="186" t="s">
        <v>576</v>
      </c>
      <c r="D213" s="178" t="s">
        <v>233</v>
      </c>
      <c r="E213" s="261"/>
      <c r="F213" s="261"/>
      <c r="G213" s="261"/>
      <c r="H213" s="261"/>
      <c r="I213" s="33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40"/>
      <c r="U213" s="41"/>
      <c r="V213" s="42"/>
      <c r="W213" s="42"/>
      <c r="X213" s="43"/>
      <c r="Y213" s="175">
        <v>211</v>
      </c>
      <c r="Z213" s="271">
        <f t="shared" si="19"/>
        <v>217.07679999999999</v>
      </c>
    </row>
    <row r="214" spans="1:26" ht="27" customHeight="1" x14ac:dyDescent="0.2">
      <c r="A214" s="264" t="s">
        <v>574</v>
      </c>
      <c r="B214" s="176" t="s">
        <v>577</v>
      </c>
      <c r="C214" s="182" t="s">
        <v>578</v>
      </c>
      <c r="D214" s="178" t="s">
        <v>233</v>
      </c>
      <c r="E214" s="259"/>
      <c r="F214" s="259"/>
      <c r="G214" s="259"/>
      <c r="H214" s="259"/>
      <c r="I214" s="33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40"/>
      <c r="U214" s="41"/>
      <c r="V214" s="42"/>
      <c r="W214" s="42"/>
      <c r="X214" s="43"/>
      <c r="Y214" s="175">
        <v>208</v>
      </c>
      <c r="Z214" s="271">
        <f t="shared" si="19"/>
        <v>213.99040000000002</v>
      </c>
    </row>
    <row r="215" spans="1:26" ht="27.75" customHeight="1" x14ac:dyDescent="0.2">
      <c r="A215" s="264" t="s">
        <v>574</v>
      </c>
      <c r="B215" s="176" t="s">
        <v>579</v>
      </c>
      <c r="C215" s="182" t="s">
        <v>580</v>
      </c>
      <c r="D215" s="178" t="s">
        <v>233</v>
      </c>
      <c r="E215" s="259"/>
      <c r="F215" s="259"/>
      <c r="G215" s="259"/>
      <c r="H215" s="259"/>
      <c r="I215" s="33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40"/>
      <c r="U215" s="41"/>
      <c r="V215" s="42"/>
      <c r="W215" s="42"/>
      <c r="X215" s="43"/>
      <c r="Y215" s="175">
        <v>211</v>
      </c>
      <c r="Z215" s="271">
        <f t="shared" si="19"/>
        <v>217.07679999999999</v>
      </c>
    </row>
    <row r="216" spans="1:26" ht="30" customHeight="1" x14ac:dyDescent="0.2">
      <c r="A216" s="264" t="s">
        <v>546</v>
      </c>
      <c r="B216" s="176" t="s">
        <v>581</v>
      </c>
      <c r="C216" s="182" t="s">
        <v>582</v>
      </c>
      <c r="D216" s="178" t="s">
        <v>233</v>
      </c>
      <c r="E216" s="259"/>
      <c r="F216" s="259"/>
      <c r="G216" s="259"/>
      <c r="H216" s="259"/>
      <c r="I216" s="33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40"/>
      <c r="U216" s="41"/>
      <c r="V216" s="42"/>
      <c r="W216" s="42"/>
      <c r="X216" s="43"/>
      <c r="Y216" s="175">
        <v>211</v>
      </c>
      <c r="Z216" s="271">
        <f t="shared" si="19"/>
        <v>217.07679999999999</v>
      </c>
    </row>
    <row r="217" spans="1:26" ht="27" customHeight="1" x14ac:dyDescent="0.2">
      <c r="A217" s="264" t="s">
        <v>583</v>
      </c>
      <c r="B217" s="176" t="s">
        <v>584</v>
      </c>
      <c r="C217" s="187" t="s">
        <v>585</v>
      </c>
      <c r="D217" s="178" t="s">
        <v>233</v>
      </c>
      <c r="E217" s="259"/>
      <c r="F217" s="259"/>
      <c r="G217" s="259"/>
      <c r="H217" s="259"/>
      <c r="I217" s="33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40"/>
      <c r="U217" s="41"/>
      <c r="V217" s="42"/>
      <c r="W217" s="42"/>
      <c r="X217" s="43"/>
      <c r="Y217" s="175">
        <v>170</v>
      </c>
      <c r="Z217" s="271">
        <f t="shared" si="19"/>
        <v>174.89599999999999</v>
      </c>
    </row>
    <row r="218" spans="1:26" ht="27.75" customHeight="1" x14ac:dyDescent="0.2">
      <c r="A218" s="264" t="s">
        <v>586</v>
      </c>
      <c r="B218" s="176" t="s">
        <v>587</v>
      </c>
      <c r="C218" s="187" t="s">
        <v>588</v>
      </c>
      <c r="D218" s="178" t="s">
        <v>233</v>
      </c>
      <c r="E218" s="259"/>
      <c r="F218" s="259"/>
      <c r="G218" s="259"/>
      <c r="H218" s="259"/>
      <c r="I218" s="33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40"/>
      <c r="U218" s="41"/>
      <c r="V218" s="42"/>
      <c r="W218" s="42"/>
      <c r="X218" s="43"/>
      <c r="Y218" s="175">
        <v>192</v>
      </c>
      <c r="Z218" s="271">
        <f t="shared" si="19"/>
        <v>197.52959999999999</v>
      </c>
    </row>
    <row r="219" spans="1:26" ht="28.5" customHeight="1" x14ac:dyDescent="0.2">
      <c r="A219" s="264" t="s">
        <v>589</v>
      </c>
      <c r="B219" s="176" t="s">
        <v>590</v>
      </c>
      <c r="C219" s="187" t="s">
        <v>591</v>
      </c>
      <c r="D219" s="178" t="s">
        <v>233</v>
      </c>
      <c r="E219" s="259"/>
      <c r="F219" s="259"/>
      <c r="G219" s="259"/>
      <c r="H219" s="259"/>
      <c r="I219" s="33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40"/>
      <c r="U219" s="41"/>
      <c r="V219" s="42"/>
      <c r="W219" s="42"/>
      <c r="X219" s="43"/>
      <c r="Y219" s="175">
        <v>420</v>
      </c>
      <c r="Z219" s="271">
        <f t="shared" si="19"/>
        <v>432.096</v>
      </c>
    </row>
    <row r="220" spans="1:26" ht="28.5" customHeight="1" x14ac:dyDescent="0.2">
      <c r="A220" s="264" t="s">
        <v>589</v>
      </c>
      <c r="B220" s="176" t="s">
        <v>592</v>
      </c>
      <c r="C220" s="187" t="s">
        <v>593</v>
      </c>
      <c r="D220" s="178" t="s">
        <v>233</v>
      </c>
      <c r="E220" s="259"/>
      <c r="F220" s="259"/>
      <c r="G220" s="259"/>
      <c r="H220" s="259"/>
      <c r="I220" s="33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40"/>
      <c r="U220" s="41"/>
      <c r="V220" s="42"/>
      <c r="W220" s="42"/>
      <c r="X220" s="43"/>
      <c r="Y220" s="175">
        <v>203</v>
      </c>
      <c r="Z220" s="271">
        <f t="shared" si="19"/>
        <v>208.84639999999999</v>
      </c>
    </row>
    <row r="221" spans="1:26" ht="41.25" customHeight="1" x14ac:dyDescent="0.2">
      <c r="A221" s="264" t="s">
        <v>594</v>
      </c>
      <c r="B221" s="176" t="s">
        <v>595</v>
      </c>
      <c r="C221" s="187" t="s">
        <v>596</v>
      </c>
      <c r="D221" s="178" t="s">
        <v>233</v>
      </c>
      <c r="E221" s="259"/>
      <c r="F221" s="259"/>
      <c r="G221" s="259"/>
      <c r="H221" s="259"/>
      <c r="I221" s="33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40"/>
      <c r="U221" s="41"/>
      <c r="V221" s="42"/>
      <c r="W221" s="42"/>
      <c r="X221" s="43"/>
      <c r="Y221" s="175">
        <v>603</v>
      </c>
      <c r="Z221" s="271">
        <f t="shared" si="19"/>
        <v>620.3664</v>
      </c>
    </row>
    <row r="222" spans="1:26" ht="28.5" customHeight="1" x14ac:dyDescent="0.2">
      <c r="A222" s="264" t="s">
        <v>594</v>
      </c>
      <c r="B222" s="176" t="s">
        <v>597</v>
      </c>
      <c r="C222" s="187" t="s">
        <v>598</v>
      </c>
      <c r="D222" s="178" t="s">
        <v>233</v>
      </c>
      <c r="E222" s="259"/>
      <c r="F222" s="259"/>
      <c r="G222" s="259"/>
      <c r="H222" s="259"/>
      <c r="I222" s="33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40"/>
      <c r="U222" s="41"/>
      <c r="V222" s="42"/>
      <c r="W222" s="42"/>
      <c r="X222" s="43"/>
      <c r="Y222" s="175">
        <v>455</v>
      </c>
      <c r="Z222" s="271">
        <f t="shared" si="19"/>
        <v>468.10400000000004</v>
      </c>
    </row>
    <row r="223" spans="1:26" ht="28.5" customHeight="1" x14ac:dyDescent="0.2">
      <c r="A223" s="264" t="s">
        <v>549</v>
      </c>
      <c r="B223" s="176" t="s">
        <v>599</v>
      </c>
      <c r="C223" s="187" t="s">
        <v>1125</v>
      </c>
      <c r="D223" s="178" t="s">
        <v>233</v>
      </c>
      <c r="E223" s="259"/>
      <c r="F223" s="259"/>
      <c r="G223" s="259"/>
      <c r="H223" s="259"/>
      <c r="I223" s="33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40"/>
      <c r="U223" s="41"/>
      <c r="V223" s="42"/>
      <c r="W223" s="42"/>
      <c r="X223" s="43"/>
      <c r="Y223" s="175">
        <v>411</v>
      </c>
      <c r="Z223" s="271">
        <f t="shared" si="19"/>
        <v>422.83679999999998</v>
      </c>
    </row>
    <row r="224" spans="1:26" ht="21.75" customHeight="1" x14ac:dyDescent="0.2">
      <c r="A224" s="264" t="s">
        <v>600</v>
      </c>
      <c r="B224" s="176" t="s">
        <v>601</v>
      </c>
      <c r="C224" s="187" t="s">
        <v>602</v>
      </c>
      <c r="D224" s="178" t="s">
        <v>233</v>
      </c>
      <c r="E224" s="259"/>
      <c r="F224" s="259"/>
      <c r="G224" s="259"/>
      <c r="H224" s="259"/>
      <c r="I224" s="33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40"/>
      <c r="U224" s="41"/>
      <c r="V224" s="42"/>
      <c r="W224" s="42"/>
      <c r="X224" s="43"/>
      <c r="Y224" s="175">
        <v>196</v>
      </c>
      <c r="Z224" s="271">
        <f t="shared" si="19"/>
        <v>201.6448</v>
      </c>
    </row>
    <row r="225" spans="1:26" ht="21.75" customHeight="1" x14ac:dyDescent="0.2">
      <c r="A225" s="264" t="s">
        <v>603</v>
      </c>
      <c r="B225" s="176" t="s">
        <v>604</v>
      </c>
      <c r="C225" s="187" t="s">
        <v>605</v>
      </c>
      <c r="D225" s="178" t="s">
        <v>233</v>
      </c>
      <c r="E225" s="259"/>
      <c r="F225" s="259"/>
      <c r="G225" s="259"/>
      <c r="H225" s="259"/>
      <c r="I225" s="33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40"/>
      <c r="U225" s="41"/>
      <c r="V225" s="42"/>
      <c r="W225" s="42"/>
      <c r="X225" s="43"/>
      <c r="Y225" s="175">
        <v>188</v>
      </c>
      <c r="Z225" s="271">
        <f t="shared" si="19"/>
        <v>193.4144</v>
      </c>
    </row>
    <row r="226" spans="1:26" ht="22.5" customHeight="1" x14ac:dyDescent="0.2">
      <c r="A226" s="264" t="s">
        <v>606</v>
      </c>
      <c r="B226" s="176" t="s">
        <v>607</v>
      </c>
      <c r="C226" s="187" t="s">
        <v>608</v>
      </c>
      <c r="D226" s="178" t="s">
        <v>233</v>
      </c>
      <c r="E226" s="259"/>
      <c r="F226" s="259"/>
      <c r="G226" s="259"/>
      <c r="H226" s="259"/>
      <c r="I226" s="33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40"/>
      <c r="U226" s="41"/>
      <c r="V226" s="42"/>
      <c r="W226" s="42"/>
      <c r="X226" s="43"/>
      <c r="Y226" s="175">
        <v>191</v>
      </c>
      <c r="Z226" s="271">
        <f t="shared" si="19"/>
        <v>196.50079999999997</v>
      </c>
    </row>
    <row r="227" spans="1:26" ht="28.5" customHeight="1" x14ac:dyDescent="0.2">
      <c r="A227" s="264" t="s">
        <v>594</v>
      </c>
      <c r="B227" s="176" t="s">
        <v>609</v>
      </c>
      <c r="C227" s="187" t="s">
        <v>610</v>
      </c>
      <c r="D227" s="178" t="s">
        <v>233</v>
      </c>
      <c r="E227" s="259"/>
      <c r="F227" s="259"/>
      <c r="G227" s="259"/>
      <c r="H227" s="259"/>
      <c r="I227" s="33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40"/>
      <c r="U227" s="41"/>
      <c r="V227" s="42"/>
      <c r="W227" s="42"/>
      <c r="X227" s="43"/>
      <c r="Y227" s="175">
        <v>202</v>
      </c>
      <c r="Z227" s="271">
        <f t="shared" si="19"/>
        <v>207.81759999999997</v>
      </c>
    </row>
    <row r="228" spans="1:26" ht="25.5" customHeight="1" x14ac:dyDescent="0.2">
      <c r="A228" s="264" t="s">
        <v>611</v>
      </c>
      <c r="B228" s="176" t="s">
        <v>612</v>
      </c>
      <c r="C228" s="187" t="s">
        <v>613</v>
      </c>
      <c r="D228" s="178" t="s">
        <v>233</v>
      </c>
      <c r="E228" s="259"/>
      <c r="F228" s="259"/>
      <c r="G228" s="259"/>
      <c r="H228" s="259"/>
      <c r="I228" s="33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40"/>
      <c r="U228" s="41"/>
      <c r="V228" s="42"/>
      <c r="W228" s="42"/>
      <c r="X228" s="43"/>
      <c r="Y228" s="175">
        <v>239</v>
      </c>
      <c r="Z228" s="271">
        <f t="shared" si="19"/>
        <v>245.88319999999999</v>
      </c>
    </row>
    <row r="229" spans="1:26" ht="24" customHeight="1" x14ac:dyDescent="0.2">
      <c r="A229" s="264" t="s">
        <v>614</v>
      </c>
      <c r="B229" s="176" t="s">
        <v>615</v>
      </c>
      <c r="C229" s="187" t="s">
        <v>616</v>
      </c>
      <c r="D229" s="178" t="s">
        <v>233</v>
      </c>
      <c r="E229" s="259"/>
      <c r="F229" s="259"/>
      <c r="G229" s="259"/>
      <c r="H229" s="259"/>
      <c r="I229" s="33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40"/>
      <c r="U229" s="41"/>
      <c r="V229" s="42"/>
      <c r="W229" s="42"/>
      <c r="X229" s="43"/>
      <c r="Y229" s="175">
        <v>169</v>
      </c>
      <c r="Z229" s="271">
        <f t="shared" si="19"/>
        <v>173.86719999999997</v>
      </c>
    </row>
    <row r="230" spans="1:26" ht="22.5" customHeight="1" x14ac:dyDescent="0.2">
      <c r="A230" s="264"/>
      <c r="B230" s="176" t="s">
        <v>617</v>
      </c>
      <c r="C230" s="187" t="s">
        <v>618</v>
      </c>
      <c r="D230" s="178" t="s">
        <v>233</v>
      </c>
      <c r="E230" s="259"/>
      <c r="F230" s="259"/>
      <c r="G230" s="259"/>
      <c r="H230" s="259"/>
      <c r="I230" s="33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40"/>
      <c r="U230" s="41"/>
      <c r="V230" s="42"/>
      <c r="W230" s="42"/>
      <c r="X230" s="43"/>
      <c r="Y230" s="175">
        <v>166</v>
      </c>
      <c r="Z230" s="271">
        <f t="shared" si="19"/>
        <v>170.78079999999997</v>
      </c>
    </row>
    <row r="231" spans="1:26" ht="21.75" customHeight="1" x14ac:dyDescent="0.2">
      <c r="A231" s="264"/>
      <c r="B231" s="176" t="s">
        <v>619</v>
      </c>
      <c r="C231" s="187" t="s">
        <v>620</v>
      </c>
      <c r="D231" s="178" t="s">
        <v>233</v>
      </c>
      <c r="E231" s="259"/>
      <c r="F231" s="259"/>
      <c r="G231" s="259"/>
      <c r="H231" s="259"/>
      <c r="I231" s="33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40"/>
      <c r="U231" s="41"/>
      <c r="V231" s="42"/>
      <c r="W231" s="42"/>
      <c r="X231" s="43"/>
      <c r="Y231" s="175">
        <v>163</v>
      </c>
      <c r="Z231" s="271">
        <f t="shared" si="19"/>
        <v>167.69439999999997</v>
      </c>
    </row>
    <row r="232" spans="1:26" ht="24" customHeight="1" x14ac:dyDescent="0.2">
      <c r="A232" s="264" t="s">
        <v>621</v>
      </c>
      <c r="B232" s="176" t="s">
        <v>622</v>
      </c>
      <c r="C232" s="187" t="s">
        <v>623</v>
      </c>
      <c r="D232" s="178" t="s">
        <v>233</v>
      </c>
      <c r="E232" s="259"/>
      <c r="F232" s="259"/>
      <c r="G232" s="259"/>
      <c r="H232" s="259"/>
      <c r="I232" s="33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40"/>
      <c r="U232" s="41"/>
      <c r="V232" s="42"/>
      <c r="W232" s="42"/>
      <c r="X232" s="43"/>
      <c r="Y232" s="175">
        <v>153</v>
      </c>
      <c r="Z232" s="271">
        <f t="shared" si="19"/>
        <v>157.40639999999999</v>
      </c>
    </row>
    <row r="233" spans="1:26" ht="28.5" customHeight="1" x14ac:dyDescent="0.2">
      <c r="A233" s="264" t="s">
        <v>624</v>
      </c>
      <c r="B233" s="176" t="s">
        <v>625</v>
      </c>
      <c r="C233" s="187" t="s">
        <v>626</v>
      </c>
      <c r="D233" s="178" t="s">
        <v>233</v>
      </c>
      <c r="E233" s="259"/>
      <c r="F233" s="259"/>
      <c r="G233" s="259"/>
      <c r="H233" s="259"/>
      <c r="I233" s="33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40"/>
      <c r="U233" s="41"/>
      <c r="V233" s="42"/>
      <c r="W233" s="42"/>
      <c r="X233" s="43"/>
      <c r="Y233" s="175">
        <v>197</v>
      </c>
      <c r="Z233" s="271">
        <f t="shared" si="19"/>
        <v>202.67359999999999</v>
      </c>
    </row>
    <row r="234" spans="1:26" ht="24.75" customHeight="1" x14ac:dyDescent="0.2">
      <c r="A234" s="264" t="s">
        <v>627</v>
      </c>
      <c r="B234" s="176" t="s">
        <v>628</v>
      </c>
      <c r="C234" s="187" t="s">
        <v>629</v>
      </c>
      <c r="D234" s="178" t="s">
        <v>233</v>
      </c>
      <c r="E234" s="259"/>
      <c r="F234" s="259"/>
      <c r="G234" s="259"/>
      <c r="H234" s="259"/>
      <c r="I234" s="33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40"/>
      <c r="U234" s="41"/>
      <c r="V234" s="42"/>
      <c r="W234" s="42"/>
      <c r="X234" s="43"/>
      <c r="Y234" s="175">
        <v>189</v>
      </c>
      <c r="Z234" s="271">
        <f t="shared" si="19"/>
        <v>194.44319999999999</v>
      </c>
    </row>
    <row r="235" spans="1:26" ht="25.5" customHeight="1" x14ac:dyDescent="0.2">
      <c r="A235" s="264" t="s">
        <v>630</v>
      </c>
      <c r="B235" s="176" t="s">
        <v>631</v>
      </c>
      <c r="C235" s="187" t="s">
        <v>632</v>
      </c>
      <c r="D235" s="178" t="s">
        <v>233</v>
      </c>
      <c r="E235" s="259"/>
      <c r="F235" s="259"/>
      <c r="G235" s="259"/>
      <c r="H235" s="259"/>
      <c r="I235" s="33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40"/>
      <c r="U235" s="41"/>
      <c r="V235" s="42"/>
      <c r="W235" s="42"/>
      <c r="X235" s="43"/>
      <c r="Y235" s="175">
        <v>207</v>
      </c>
      <c r="Z235" s="271">
        <f t="shared" si="19"/>
        <v>212.9616</v>
      </c>
    </row>
    <row r="236" spans="1:26" ht="31.5" customHeight="1" x14ac:dyDescent="0.2">
      <c r="A236" s="264" t="s">
        <v>594</v>
      </c>
      <c r="B236" s="176" t="s">
        <v>633</v>
      </c>
      <c r="C236" s="187" t="s">
        <v>634</v>
      </c>
      <c r="D236" s="178" t="s">
        <v>233</v>
      </c>
      <c r="E236" s="259"/>
      <c r="F236" s="259"/>
      <c r="G236" s="259"/>
      <c r="H236" s="259"/>
      <c r="I236" s="33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40"/>
      <c r="U236" s="41"/>
      <c r="V236" s="42"/>
      <c r="W236" s="42"/>
      <c r="X236" s="43"/>
      <c r="Y236" s="175">
        <v>575</v>
      </c>
      <c r="Z236" s="271">
        <f t="shared" si="19"/>
        <v>591.55999999999995</v>
      </c>
    </row>
    <row r="237" spans="1:26" ht="26.25" customHeight="1" x14ac:dyDescent="0.2">
      <c r="A237" s="264" t="s">
        <v>635</v>
      </c>
      <c r="B237" s="188" t="s">
        <v>636</v>
      </c>
      <c r="C237" s="189" t="s">
        <v>637</v>
      </c>
      <c r="D237" s="190" t="s">
        <v>233</v>
      </c>
      <c r="E237" s="262"/>
      <c r="F237" s="262"/>
      <c r="G237" s="262"/>
      <c r="H237" s="262"/>
      <c r="I237" s="191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3"/>
      <c r="U237" s="194"/>
      <c r="V237" s="195"/>
      <c r="W237" s="195"/>
      <c r="X237" s="196"/>
      <c r="Y237" s="197">
        <v>137</v>
      </c>
      <c r="Z237" s="271">
        <f t="shared" si="19"/>
        <v>140.94559999999998</v>
      </c>
    </row>
    <row r="238" spans="1:26" ht="26.25" customHeight="1" x14ac:dyDescent="0.2">
      <c r="A238" s="264" t="s">
        <v>635</v>
      </c>
      <c r="B238" s="188" t="s">
        <v>638</v>
      </c>
      <c r="C238" s="189" t="s">
        <v>639</v>
      </c>
      <c r="D238" s="190" t="s">
        <v>233</v>
      </c>
      <c r="E238" s="262"/>
      <c r="F238" s="262"/>
      <c r="G238" s="262"/>
      <c r="H238" s="262"/>
      <c r="I238" s="191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3"/>
      <c r="U238" s="194"/>
      <c r="V238" s="195"/>
      <c r="W238" s="195"/>
      <c r="X238" s="196"/>
      <c r="Y238" s="197">
        <v>148</v>
      </c>
      <c r="Z238" s="271">
        <f t="shared" si="19"/>
        <v>152.26239999999999</v>
      </c>
    </row>
    <row r="239" spans="1:26" ht="26.25" customHeight="1" x14ac:dyDescent="0.2">
      <c r="A239" s="264" t="s">
        <v>640</v>
      </c>
      <c r="B239" s="188" t="s">
        <v>641</v>
      </c>
      <c r="C239" s="189" t="s">
        <v>642</v>
      </c>
      <c r="D239" s="190" t="s">
        <v>233</v>
      </c>
      <c r="E239" s="262"/>
      <c r="F239" s="262"/>
      <c r="G239" s="262"/>
      <c r="H239" s="262"/>
      <c r="I239" s="191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3"/>
      <c r="U239" s="194"/>
      <c r="V239" s="195"/>
      <c r="W239" s="195"/>
      <c r="X239" s="196"/>
      <c r="Y239" s="197">
        <v>125</v>
      </c>
      <c r="Z239" s="271">
        <f t="shared" si="19"/>
        <v>128.6</v>
      </c>
    </row>
    <row r="240" spans="1:26" ht="25.5" customHeight="1" x14ac:dyDescent="0.2">
      <c r="A240" s="264" t="s">
        <v>643</v>
      </c>
      <c r="B240" s="188" t="s">
        <v>644</v>
      </c>
      <c r="C240" s="189" t="s">
        <v>645</v>
      </c>
      <c r="D240" s="190" t="s">
        <v>408</v>
      </c>
      <c r="E240" s="262"/>
      <c r="F240" s="262"/>
      <c r="G240" s="262"/>
      <c r="H240" s="262"/>
      <c r="I240" s="191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3"/>
      <c r="U240" s="194"/>
      <c r="V240" s="195"/>
      <c r="W240" s="195"/>
      <c r="X240" s="196"/>
      <c r="Y240" s="197">
        <v>119</v>
      </c>
      <c r="Z240" s="271">
        <f t="shared" si="19"/>
        <v>122.4272</v>
      </c>
    </row>
    <row r="241" spans="1:26" ht="26.25" customHeight="1" x14ac:dyDescent="0.2">
      <c r="A241" s="264" t="s">
        <v>646</v>
      </c>
      <c r="B241" s="188" t="s">
        <v>647</v>
      </c>
      <c r="C241" s="189" t="s">
        <v>648</v>
      </c>
      <c r="D241" s="190" t="s">
        <v>408</v>
      </c>
      <c r="E241" s="262"/>
      <c r="F241" s="262"/>
      <c r="G241" s="262"/>
      <c r="H241" s="262"/>
      <c r="I241" s="191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3"/>
      <c r="U241" s="194"/>
      <c r="V241" s="195"/>
      <c r="W241" s="195"/>
      <c r="X241" s="196"/>
      <c r="Y241" s="197">
        <v>201</v>
      </c>
      <c r="Z241" s="271">
        <f t="shared" si="19"/>
        <v>206.78879999999998</v>
      </c>
    </row>
    <row r="242" spans="1:26" ht="24.75" customHeight="1" x14ac:dyDescent="0.2">
      <c r="A242" s="264"/>
      <c r="B242" s="118" t="s">
        <v>649</v>
      </c>
      <c r="C242" s="198" t="s">
        <v>650</v>
      </c>
      <c r="D242" s="49"/>
      <c r="E242" s="32"/>
      <c r="F242" s="33"/>
      <c r="G242" s="33"/>
      <c r="H242" s="34"/>
      <c r="I242" s="33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199"/>
      <c r="U242" s="41"/>
      <c r="V242" s="42"/>
      <c r="W242" s="42"/>
      <c r="X242" s="43"/>
      <c r="Y242" s="44"/>
      <c r="Z242" s="271"/>
    </row>
    <row r="243" spans="1:26" ht="24.75" customHeight="1" x14ac:dyDescent="0.2">
      <c r="A243" s="264" t="s">
        <v>651</v>
      </c>
      <c r="B243" s="29" t="s">
        <v>652</v>
      </c>
      <c r="C243" s="30" t="s">
        <v>653</v>
      </c>
      <c r="D243" s="49" t="s">
        <v>654</v>
      </c>
      <c r="E243" s="32"/>
      <c r="F243" s="33"/>
      <c r="G243" s="33"/>
      <c r="H243" s="34"/>
      <c r="I243" s="33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115">
        <v>55</v>
      </c>
      <c r="U243" s="41">
        <f>T243*112.34%</f>
        <v>61.786999999999999</v>
      </c>
      <c r="V243" s="42"/>
      <c r="W243" s="42"/>
      <c r="X243" s="43">
        <v>62</v>
      </c>
      <c r="Y243" s="44">
        <v>118</v>
      </c>
      <c r="Z243" s="271">
        <f t="shared" ref="Z243:Z274" si="20">Y243*$Z$11/100</f>
        <v>121.3984</v>
      </c>
    </row>
    <row r="244" spans="1:26" ht="24.75" customHeight="1" x14ac:dyDescent="0.2">
      <c r="A244" s="264" t="s">
        <v>655</v>
      </c>
      <c r="B244" s="29" t="s">
        <v>656</v>
      </c>
      <c r="C244" s="30" t="s">
        <v>657</v>
      </c>
      <c r="D244" s="49" t="s">
        <v>654</v>
      </c>
      <c r="E244" s="32"/>
      <c r="F244" s="33"/>
      <c r="G244" s="33"/>
      <c r="H244" s="34"/>
      <c r="I244" s="33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115"/>
      <c r="U244" s="41"/>
      <c r="V244" s="42"/>
      <c r="W244" s="42"/>
      <c r="X244" s="43">
        <v>52</v>
      </c>
      <c r="Y244" s="44">
        <v>106</v>
      </c>
      <c r="Z244" s="271">
        <f t="shared" si="20"/>
        <v>109.05279999999999</v>
      </c>
    </row>
    <row r="245" spans="1:26" ht="20.100000000000001" customHeight="1" x14ac:dyDescent="0.2">
      <c r="A245" s="264" t="s">
        <v>658</v>
      </c>
      <c r="B245" s="29" t="s">
        <v>659</v>
      </c>
      <c r="C245" s="30" t="s">
        <v>660</v>
      </c>
      <c r="D245" s="49" t="s">
        <v>654</v>
      </c>
      <c r="E245" s="32">
        <v>121</v>
      </c>
      <c r="F245" s="33">
        <f>E245*1.26</f>
        <v>152.46</v>
      </c>
      <c r="G245" s="33">
        <v>153</v>
      </c>
      <c r="H245" s="34"/>
      <c r="I245" s="33">
        <v>153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40">
        <v>205</v>
      </c>
      <c r="U245" s="41">
        <f>T245*112.34%</f>
        <v>230.297</v>
      </c>
      <c r="V245" s="42"/>
      <c r="W245" s="42"/>
      <c r="X245" s="43">
        <v>230</v>
      </c>
      <c r="Y245" s="44">
        <v>366</v>
      </c>
      <c r="Z245" s="271">
        <f t="shared" si="20"/>
        <v>376.54079999999999</v>
      </c>
    </row>
    <row r="246" spans="1:26" ht="20.100000000000001" customHeight="1" x14ac:dyDescent="0.2">
      <c r="A246" s="264" t="s">
        <v>661</v>
      </c>
      <c r="B246" s="29" t="s">
        <v>662</v>
      </c>
      <c r="C246" s="60" t="s">
        <v>663</v>
      </c>
      <c r="D246" s="49" t="s">
        <v>654</v>
      </c>
      <c r="E246" s="32">
        <v>102</v>
      </c>
      <c r="F246" s="33">
        <f>E246*1.26</f>
        <v>128.52000000000001</v>
      </c>
      <c r="G246" s="33">
        <v>129</v>
      </c>
      <c r="H246" s="34"/>
      <c r="I246" s="33">
        <v>129</v>
      </c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40">
        <v>173</v>
      </c>
      <c r="U246" s="41">
        <f>T246*112.34%</f>
        <v>194.34819999999999</v>
      </c>
      <c r="V246" s="42"/>
      <c r="W246" s="42"/>
      <c r="X246" s="43">
        <v>194</v>
      </c>
      <c r="Y246" s="44">
        <v>218</v>
      </c>
      <c r="Z246" s="271">
        <f t="shared" si="20"/>
        <v>224.2784</v>
      </c>
    </row>
    <row r="247" spans="1:26" ht="20.100000000000001" customHeight="1" x14ac:dyDescent="0.2">
      <c r="A247" s="264" t="s">
        <v>664</v>
      </c>
      <c r="B247" s="29" t="s">
        <v>665</v>
      </c>
      <c r="C247" s="60" t="s">
        <v>666</v>
      </c>
      <c r="D247" s="49" t="s">
        <v>667</v>
      </c>
      <c r="E247" s="32"/>
      <c r="F247" s="33"/>
      <c r="G247" s="33"/>
      <c r="H247" s="34"/>
      <c r="I247" s="33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40"/>
      <c r="U247" s="41"/>
      <c r="V247" s="42"/>
      <c r="W247" s="42"/>
      <c r="X247" s="43">
        <v>214</v>
      </c>
      <c r="Y247" s="44">
        <v>360</v>
      </c>
      <c r="Z247" s="271">
        <f t="shared" si="20"/>
        <v>370.36799999999994</v>
      </c>
    </row>
    <row r="248" spans="1:26" ht="20.100000000000001" customHeight="1" x14ac:dyDescent="0.2">
      <c r="A248" s="264" t="s">
        <v>668</v>
      </c>
      <c r="B248" s="29" t="s">
        <v>669</v>
      </c>
      <c r="C248" s="30" t="s">
        <v>670</v>
      </c>
      <c r="D248" s="49" t="s">
        <v>654</v>
      </c>
      <c r="E248" s="32">
        <v>102</v>
      </c>
      <c r="F248" s="33">
        <f>E248*1.26</f>
        <v>128.52000000000001</v>
      </c>
      <c r="G248" s="33">
        <v>129</v>
      </c>
      <c r="H248" s="34"/>
      <c r="I248" s="33">
        <v>129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40">
        <v>173</v>
      </c>
      <c r="U248" s="41">
        <f>T248*112.34%</f>
        <v>194.34819999999999</v>
      </c>
      <c r="V248" s="42"/>
      <c r="W248" s="42"/>
      <c r="X248" s="43">
        <v>194</v>
      </c>
      <c r="Y248" s="44">
        <v>248</v>
      </c>
      <c r="Z248" s="271">
        <f t="shared" si="20"/>
        <v>255.14239999999998</v>
      </c>
    </row>
    <row r="249" spans="1:26" ht="20.100000000000001" customHeight="1" x14ac:dyDescent="0.2">
      <c r="A249" s="264" t="s">
        <v>671</v>
      </c>
      <c r="B249" s="29" t="s">
        <v>672</v>
      </c>
      <c r="C249" s="30" t="s">
        <v>673</v>
      </c>
      <c r="D249" s="49" t="s">
        <v>654</v>
      </c>
      <c r="E249" s="32"/>
      <c r="F249" s="33"/>
      <c r="G249" s="33"/>
      <c r="H249" s="34"/>
      <c r="I249" s="33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40"/>
      <c r="U249" s="41"/>
      <c r="V249" s="42"/>
      <c r="W249" s="42"/>
      <c r="X249" s="43">
        <v>235</v>
      </c>
      <c r="Y249" s="44">
        <v>331</v>
      </c>
      <c r="Z249" s="271">
        <f t="shared" si="20"/>
        <v>340.53280000000001</v>
      </c>
    </row>
    <row r="250" spans="1:26" ht="20.100000000000001" customHeight="1" x14ac:dyDescent="0.2">
      <c r="A250" s="264" t="s">
        <v>674</v>
      </c>
      <c r="B250" s="29" t="s">
        <v>675</v>
      </c>
      <c r="C250" s="30" t="s">
        <v>676</v>
      </c>
      <c r="D250" s="49" t="s">
        <v>667</v>
      </c>
      <c r="E250" s="32"/>
      <c r="F250" s="33"/>
      <c r="G250" s="33"/>
      <c r="H250" s="34"/>
      <c r="I250" s="33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40"/>
      <c r="U250" s="41"/>
      <c r="V250" s="42"/>
      <c r="W250" s="42"/>
      <c r="X250" s="43">
        <v>299</v>
      </c>
      <c r="Y250" s="44">
        <v>352</v>
      </c>
      <c r="Z250" s="271">
        <f t="shared" si="20"/>
        <v>362.13759999999996</v>
      </c>
    </row>
    <row r="251" spans="1:26" ht="20.100000000000001" customHeight="1" x14ac:dyDescent="0.2">
      <c r="A251" s="264" t="s">
        <v>677</v>
      </c>
      <c r="B251" s="29" t="s">
        <v>678</v>
      </c>
      <c r="C251" s="30" t="s">
        <v>679</v>
      </c>
      <c r="D251" s="49" t="s">
        <v>654</v>
      </c>
      <c r="E251" s="32">
        <v>110</v>
      </c>
      <c r="F251" s="33">
        <f t="shared" ref="F251:F265" si="21">E251*1.26</f>
        <v>138.6</v>
      </c>
      <c r="G251" s="33">
        <v>139</v>
      </c>
      <c r="H251" s="34"/>
      <c r="I251" s="33">
        <v>139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40">
        <v>186</v>
      </c>
      <c r="U251" s="41">
        <f t="shared" ref="U251:U268" si="22">T251*112.34%</f>
        <v>208.95239999999998</v>
      </c>
      <c r="V251" s="42"/>
      <c r="W251" s="42"/>
      <c r="X251" s="43">
        <v>209</v>
      </c>
      <c r="Y251" s="44">
        <v>346</v>
      </c>
      <c r="Z251" s="271">
        <f t="shared" si="20"/>
        <v>355.96479999999997</v>
      </c>
    </row>
    <row r="252" spans="1:26" ht="20.100000000000001" customHeight="1" x14ac:dyDescent="0.2">
      <c r="A252" s="264" t="s">
        <v>677</v>
      </c>
      <c r="B252" s="29" t="s">
        <v>680</v>
      </c>
      <c r="C252" s="30" t="s">
        <v>681</v>
      </c>
      <c r="D252" s="49" t="s">
        <v>667</v>
      </c>
      <c r="E252" s="32">
        <v>163</v>
      </c>
      <c r="F252" s="33">
        <f t="shared" si="21"/>
        <v>205.38</v>
      </c>
      <c r="G252" s="33">
        <v>205</v>
      </c>
      <c r="H252" s="34"/>
      <c r="I252" s="33">
        <v>205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40">
        <v>274</v>
      </c>
      <c r="U252" s="41">
        <f t="shared" si="22"/>
        <v>307.8116</v>
      </c>
      <c r="V252" s="42"/>
      <c r="W252" s="42"/>
      <c r="X252" s="43">
        <v>308</v>
      </c>
      <c r="Y252" s="44">
        <v>477</v>
      </c>
      <c r="Z252" s="271">
        <f t="shared" si="20"/>
        <v>490.73759999999993</v>
      </c>
    </row>
    <row r="253" spans="1:26" ht="20.100000000000001" customHeight="1" x14ac:dyDescent="0.2">
      <c r="A253" s="264" t="s">
        <v>682</v>
      </c>
      <c r="B253" s="29" t="s">
        <v>683</v>
      </c>
      <c r="C253" s="30" t="s">
        <v>684</v>
      </c>
      <c r="D253" s="49" t="s">
        <v>667</v>
      </c>
      <c r="E253" s="32">
        <v>415</v>
      </c>
      <c r="F253" s="33">
        <f t="shared" si="21"/>
        <v>522.9</v>
      </c>
      <c r="G253" s="33">
        <v>523</v>
      </c>
      <c r="H253" s="34"/>
      <c r="I253" s="33">
        <v>523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40">
        <v>700</v>
      </c>
      <c r="U253" s="41">
        <f t="shared" si="22"/>
        <v>786.38</v>
      </c>
      <c r="V253" s="42"/>
      <c r="W253" s="42"/>
      <c r="X253" s="43">
        <v>786</v>
      </c>
      <c r="Y253" s="44">
        <v>925</v>
      </c>
      <c r="Z253" s="271">
        <f t="shared" si="20"/>
        <v>951.64</v>
      </c>
    </row>
    <row r="254" spans="1:26" ht="20.100000000000001" customHeight="1" x14ac:dyDescent="0.2">
      <c r="A254" s="264" t="s">
        <v>685</v>
      </c>
      <c r="B254" s="29" t="s">
        <v>686</v>
      </c>
      <c r="C254" s="30" t="s">
        <v>687</v>
      </c>
      <c r="D254" s="49" t="s">
        <v>654</v>
      </c>
      <c r="E254" s="32">
        <v>209</v>
      </c>
      <c r="F254" s="33">
        <f t="shared" si="21"/>
        <v>263.33999999999997</v>
      </c>
      <c r="G254" s="33">
        <v>263</v>
      </c>
      <c r="H254" s="34"/>
      <c r="I254" s="33">
        <v>263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40">
        <v>352</v>
      </c>
      <c r="U254" s="41">
        <f t="shared" si="22"/>
        <v>395.43680000000001</v>
      </c>
      <c r="V254" s="42"/>
      <c r="W254" s="42"/>
      <c r="X254" s="43">
        <v>395</v>
      </c>
      <c r="Y254" s="44">
        <v>465</v>
      </c>
      <c r="Z254" s="271">
        <f t="shared" si="20"/>
        <v>478.392</v>
      </c>
    </row>
    <row r="255" spans="1:26" ht="20.100000000000001" customHeight="1" x14ac:dyDescent="0.2">
      <c r="A255" s="264" t="s">
        <v>688</v>
      </c>
      <c r="B255" s="29" t="s">
        <v>689</v>
      </c>
      <c r="C255" s="30" t="s">
        <v>690</v>
      </c>
      <c r="D255" s="49" t="s">
        <v>654</v>
      </c>
      <c r="E255" s="32">
        <v>187</v>
      </c>
      <c r="F255" s="33">
        <f t="shared" si="21"/>
        <v>235.62</v>
      </c>
      <c r="G255" s="33">
        <v>236</v>
      </c>
      <c r="H255" s="34"/>
      <c r="I255" s="33">
        <v>236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40">
        <v>316</v>
      </c>
      <c r="U255" s="41">
        <f t="shared" si="22"/>
        <v>354.99439999999998</v>
      </c>
      <c r="V255" s="42"/>
      <c r="W255" s="42"/>
      <c r="X255" s="43">
        <v>355</v>
      </c>
      <c r="Y255" s="44">
        <v>418</v>
      </c>
      <c r="Z255" s="271">
        <f t="shared" si="20"/>
        <v>430.03839999999997</v>
      </c>
    </row>
    <row r="256" spans="1:26" ht="20.100000000000001" customHeight="1" x14ac:dyDescent="0.2">
      <c r="A256" s="264" t="s">
        <v>691</v>
      </c>
      <c r="B256" s="29" t="s">
        <v>692</v>
      </c>
      <c r="C256" s="30" t="s">
        <v>693</v>
      </c>
      <c r="D256" s="49" t="s">
        <v>654</v>
      </c>
      <c r="E256" s="32">
        <v>570</v>
      </c>
      <c r="F256" s="33">
        <f t="shared" si="21"/>
        <v>718.2</v>
      </c>
      <c r="G256" s="33">
        <v>718</v>
      </c>
      <c r="H256" s="34"/>
      <c r="I256" s="33">
        <v>718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40">
        <v>961</v>
      </c>
      <c r="U256" s="41">
        <f t="shared" si="22"/>
        <v>1079.5873999999999</v>
      </c>
      <c r="V256" s="42"/>
      <c r="W256" s="42"/>
      <c r="X256" s="43">
        <v>1080</v>
      </c>
      <c r="Y256" s="44">
        <v>1440</v>
      </c>
      <c r="Z256" s="271">
        <f t="shared" si="20"/>
        <v>1481.4719999999998</v>
      </c>
    </row>
    <row r="257" spans="1:26" ht="20.100000000000001" customHeight="1" x14ac:dyDescent="0.2">
      <c r="A257" s="264" t="s">
        <v>694</v>
      </c>
      <c r="B257" s="29" t="s">
        <v>695</v>
      </c>
      <c r="C257" s="30" t="s">
        <v>696</v>
      </c>
      <c r="D257" s="49" t="s">
        <v>667</v>
      </c>
      <c r="E257" s="32">
        <v>313</v>
      </c>
      <c r="F257" s="33">
        <f t="shared" si="21"/>
        <v>394.38</v>
      </c>
      <c r="G257" s="33">
        <v>394</v>
      </c>
      <c r="H257" s="34"/>
      <c r="I257" s="33">
        <v>394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40">
        <v>528</v>
      </c>
      <c r="U257" s="41">
        <f t="shared" si="22"/>
        <v>593.15519999999992</v>
      </c>
      <c r="V257" s="42"/>
      <c r="W257" s="42"/>
      <c r="X257" s="43">
        <v>593</v>
      </c>
      <c r="Y257" s="44">
        <v>698</v>
      </c>
      <c r="Z257" s="271">
        <f t="shared" si="20"/>
        <v>718.10239999999988</v>
      </c>
    </row>
    <row r="258" spans="1:26" ht="20.100000000000001" customHeight="1" x14ac:dyDescent="0.2">
      <c r="A258" s="264" t="s">
        <v>697</v>
      </c>
      <c r="B258" s="29" t="s">
        <v>698</v>
      </c>
      <c r="C258" s="30" t="s">
        <v>699</v>
      </c>
      <c r="D258" s="49" t="s">
        <v>667</v>
      </c>
      <c r="E258" s="32">
        <v>427</v>
      </c>
      <c r="F258" s="33">
        <f t="shared" si="21"/>
        <v>538.02</v>
      </c>
      <c r="G258" s="33">
        <v>538</v>
      </c>
      <c r="H258" s="34"/>
      <c r="I258" s="33">
        <v>538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40">
        <v>720</v>
      </c>
      <c r="U258" s="41">
        <f t="shared" si="22"/>
        <v>808.84799999999996</v>
      </c>
      <c r="V258" s="42"/>
      <c r="W258" s="42"/>
      <c r="X258" s="43">
        <v>809</v>
      </c>
      <c r="Y258" s="44">
        <v>952</v>
      </c>
      <c r="Z258" s="271">
        <f t="shared" si="20"/>
        <v>979.41759999999999</v>
      </c>
    </row>
    <row r="259" spans="1:26" ht="20.100000000000001" customHeight="1" x14ac:dyDescent="0.2">
      <c r="A259" s="264" t="s">
        <v>700</v>
      </c>
      <c r="B259" s="29" t="s">
        <v>701</v>
      </c>
      <c r="C259" s="30" t="s">
        <v>702</v>
      </c>
      <c r="D259" s="49" t="s">
        <v>667</v>
      </c>
      <c r="E259" s="32">
        <v>359</v>
      </c>
      <c r="F259" s="33">
        <f t="shared" si="21"/>
        <v>452.34</v>
      </c>
      <c r="G259" s="33">
        <v>452</v>
      </c>
      <c r="H259" s="34"/>
      <c r="I259" s="33">
        <v>452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40">
        <v>605</v>
      </c>
      <c r="U259" s="41">
        <f t="shared" si="22"/>
        <v>679.65699999999993</v>
      </c>
      <c r="V259" s="42"/>
      <c r="W259" s="42"/>
      <c r="X259" s="43">
        <v>680</v>
      </c>
      <c r="Y259" s="44">
        <v>1342</v>
      </c>
      <c r="Z259" s="271">
        <f t="shared" si="20"/>
        <v>1380.6496</v>
      </c>
    </row>
    <row r="260" spans="1:26" ht="25.5" customHeight="1" x14ac:dyDescent="0.2">
      <c r="A260" s="263" t="s">
        <v>703</v>
      </c>
      <c r="B260" s="29" t="s">
        <v>704</v>
      </c>
      <c r="C260" s="30" t="s">
        <v>705</v>
      </c>
      <c r="D260" s="49" t="s">
        <v>667</v>
      </c>
      <c r="E260" s="32">
        <v>356</v>
      </c>
      <c r="F260" s="33">
        <f t="shared" si="21"/>
        <v>448.56</v>
      </c>
      <c r="G260" s="33">
        <v>449</v>
      </c>
      <c r="H260" s="34"/>
      <c r="I260" s="33">
        <v>449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40">
        <v>601</v>
      </c>
      <c r="U260" s="41">
        <f t="shared" si="22"/>
        <v>675.16340000000002</v>
      </c>
      <c r="V260" s="42"/>
      <c r="W260" s="42"/>
      <c r="X260" s="43">
        <v>675</v>
      </c>
      <c r="Y260" s="44">
        <v>794</v>
      </c>
      <c r="Z260" s="271">
        <f t="shared" si="20"/>
        <v>816.86720000000003</v>
      </c>
    </row>
    <row r="261" spans="1:26" ht="20.100000000000001" customHeight="1" x14ac:dyDescent="0.2">
      <c r="A261" s="264" t="s">
        <v>706</v>
      </c>
      <c r="B261" s="29" t="s">
        <v>707</v>
      </c>
      <c r="C261" s="30" t="s">
        <v>708</v>
      </c>
      <c r="D261" s="49" t="s">
        <v>654</v>
      </c>
      <c r="E261" s="32">
        <v>113</v>
      </c>
      <c r="F261" s="33">
        <f t="shared" si="21"/>
        <v>142.38</v>
      </c>
      <c r="G261" s="33">
        <v>142</v>
      </c>
      <c r="H261" s="34"/>
      <c r="I261" s="33">
        <v>142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40">
        <v>190</v>
      </c>
      <c r="U261" s="41">
        <f t="shared" si="22"/>
        <v>213.446</v>
      </c>
      <c r="V261" s="42"/>
      <c r="W261" s="42"/>
      <c r="X261" s="43">
        <v>213</v>
      </c>
      <c r="Y261" s="44">
        <v>369</v>
      </c>
      <c r="Z261" s="271">
        <f t="shared" si="20"/>
        <v>379.62720000000002</v>
      </c>
    </row>
    <row r="262" spans="1:26" ht="20.100000000000001" customHeight="1" x14ac:dyDescent="0.2">
      <c r="A262" s="264" t="s">
        <v>709</v>
      </c>
      <c r="B262" s="29" t="s">
        <v>710</v>
      </c>
      <c r="C262" s="30" t="s">
        <v>711</v>
      </c>
      <c r="D262" s="49" t="s">
        <v>654</v>
      </c>
      <c r="E262" s="32">
        <v>48</v>
      </c>
      <c r="F262" s="33">
        <f t="shared" si="21"/>
        <v>60.480000000000004</v>
      </c>
      <c r="G262" s="33">
        <v>61</v>
      </c>
      <c r="H262" s="34"/>
      <c r="I262" s="33">
        <v>61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40">
        <v>82</v>
      </c>
      <c r="U262" s="41">
        <f t="shared" si="22"/>
        <v>92.118799999999993</v>
      </c>
      <c r="V262" s="42"/>
      <c r="W262" s="42"/>
      <c r="X262" s="43">
        <v>96</v>
      </c>
      <c r="Y262" s="44">
        <v>220</v>
      </c>
      <c r="Z262" s="271">
        <f t="shared" si="20"/>
        <v>226.33599999999998</v>
      </c>
    </row>
    <row r="263" spans="1:26" ht="23.25" customHeight="1" x14ac:dyDescent="0.2">
      <c r="A263" s="264" t="s">
        <v>712</v>
      </c>
      <c r="B263" s="29" t="s">
        <v>713</v>
      </c>
      <c r="C263" s="30" t="s">
        <v>714</v>
      </c>
      <c r="D263" s="49" t="s">
        <v>667</v>
      </c>
      <c r="E263" s="32">
        <v>154</v>
      </c>
      <c r="F263" s="33">
        <f t="shared" si="21"/>
        <v>194.04</v>
      </c>
      <c r="G263" s="33">
        <v>194</v>
      </c>
      <c r="H263" s="34"/>
      <c r="I263" s="33">
        <v>194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40">
        <v>260</v>
      </c>
      <c r="U263" s="41">
        <f t="shared" si="22"/>
        <v>292.084</v>
      </c>
      <c r="V263" s="42"/>
      <c r="W263" s="42"/>
      <c r="X263" s="43">
        <v>292</v>
      </c>
      <c r="Y263" s="44">
        <v>411</v>
      </c>
      <c r="Z263" s="271">
        <f t="shared" si="20"/>
        <v>422.83679999999998</v>
      </c>
    </row>
    <row r="264" spans="1:26" ht="20.100000000000001" customHeight="1" x14ac:dyDescent="0.2">
      <c r="A264" s="264"/>
      <c r="B264" s="200" t="s">
        <v>715</v>
      </c>
      <c r="C264" s="30" t="s">
        <v>716</v>
      </c>
      <c r="D264" s="49" t="s">
        <v>667</v>
      </c>
      <c r="E264" s="32">
        <v>187</v>
      </c>
      <c r="F264" s="33">
        <f t="shared" si="21"/>
        <v>235.62</v>
      </c>
      <c r="G264" s="33">
        <v>236</v>
      </c>
      <c r="H264" s="34"/>
      <c r="I264" s="33">
        <v>236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40">
        <v>316</v>
      </c>
      <c r="U264" s="41">
        <f t="shared" si="22"/>
        <v>354.99439999999998</v>
      </c>
      <c r="V264" s="42"/>
      <c r="W264" s="42"/>
      <c r="X264" s="43">
        <v>364</v>
      </c>
      <c r="Y264" s="44">
        <v>580</v>
      </c>
      <c r="Z264" s="271">
        <f t="shared" si="20"/>
        <v>596.70399999999995</v>
      </c>
    </row>
    <row r="265" spans="1:26" ht="20.100000000000001" customHeight="1" x14ac:dyDescent="0.2">
      <c r="A265" s="264"/>
      <c r="B265" s="146" t="s">
        <v>717</v>
      </c>
      <c r="C265" s="30" t="s">
        <v>718</v>
      </c>
      <c r="D265" s="49" t="s">
        <v>211</v>
      </c>
      <c r="E265" s="32">
        <v>617</v>
      </c>
      <c r="F265" s="33">
        <f t="shared" si="21"/>
        <v>777.42</v>
      </c>
      <c r="G265" s="33">
        <v>777</v>
      </c>
      <c r="H265" s="34"/>
      <c r="I265" s="33">
        <v>777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40">
        <v>1040</v>
      </c>
      <c r="U265" s="41">
        <f t="shared" si="22"/>
        <v>1168.336</v>
      </c>
      <c r="V265" s="42"/>
      <c r="W265" s="42"/>
      <c r="X265" s="43">
        <v>1168</v>
      </c>
      <c r="Y265" s="44">
        <v>5000</v>
      </c>
      <c r="Z265" s="271">
        <f t="shared" si="20"/>
        <v>5144</v>
      </c>
    </row>
    <row r="266" spans="1:26" ht="20.100000000000001" customHeight="1" x14ac:dyDescent="0.2">
      <c r="A266" s="264" t="s">
        <v>719</v>
      </c>
      <c r="B266" s="29" t="s">
        <v>720</v>
      </c>
      <c r="C266" s="30" t="s">
        <v>721</v>
      </c>
      <c r="D266" s="49" t="s">
        <v>654</v>
      </c>
      <c r="E266" s="32"/>
      <c r="F266" s="33"/>
      <c r="G266" s="33"/>
      <c r="H266" s="34"/>
      <c r="I266" s="33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115">
        <v>596</v>
      </c>
      <c r="U266" s="41">
        <f t="shared" si="22"/>
        <v>669.54639999999995</v>
      </c>
      <c r="V266" s="42"/>
      <c r="W266" s="42"/>
      <c r="X266" s="43">
        <v>670</v>
      </c>
      <c r="Y266" s="44">
        <v>855</v>
      </c>
      <c r="Z266" s="271">
        <f t="shared" si="20"/>
        <v>879.62399999999991</v>
      </c>
    </row>
    <row r="267" spans="1:26" ht="20.100000000000001" customHeight="1" x14ac:dyDescent="0.2">
      <c r="A267" s="264" t="s">
        <v>722</v>
      </c>
      <c r="B267" s="201" t="s">
        <v>723</v>
      </c>
      <c r="C267" s="30" t="s">
        <v>724</v>
      </c>
      <c r="D267" s="49" t="s">
        <v>725</v>
      </c>
      <c r="E267" s="32"/>
      <c r="F267" s="33"/>
      <c r="G267" s="33"/>
      <c r="H267" s="34"/>
      <c r="I267" s="33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115">
        <v>428</v>
      </c>
      <c r="U267" s="41">
        <f t="shared" si="22"/>
        <v>480.8152</v>
      </c>
      <c r="V267" s="42"/>
      <c r="W267" s="42"/>
      <c r="X267" s="43">
        <v>481</v>
      </c>
      <c r="Y267" s="44">
        <v>1065</v>
      </c>
      <c r="Z267" s="271">
        <f t="shared" si="20"/>
        <v>1095.672</v>
      </c>
    </row>
    <row r="268" spans="1:26" ht="20.100000000000001" customHeight="1" x14ac:dyDescent="0.2">
      <c r="A268" s="264" t="s">
        <v>726</v>
      </c>
      <c r="B268" s="29" t="s">
        <v>727</v>
      </c>
      <c r="C268" s="30" t="s">
        <v>728</v>
      </c>
      <c r="D268" s="49" t="s">
        <v>667</v>
      </c>
      <c r="E268" s="32"/>
      <c r="F268" s="33"/>
      <c r="G268" s="33"/>
      <c r="H268" s="34"/>
      <c r="I268" s="33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115">
        <v>161</v>
      </c>
      <c r="U268" s="41">
        <f t="shared" si="22"/>
        <v>180.8674</v>
      </c>
      <c r="V268" s="42"/>
      <c r="W268" s="42"/>
      <c r="X268" s="43">
        <v>182</v>
      </c>
      <c r="Y268" s="44">
        <v>324</v>
      </c>
      <c r="Z268" s="271">
        <f t="shared" si="20"/>
        <v>333.33119999999997</v>
      </c>
    </row>
    <row r="269" spans="1:26" ht="20.100000000000001" customHeight="1" x14ac:dyDescent="0.2">
      <c r="A269" s="264" t="s">
        <v>726</v>
      </c>
      <c r="B269" s="29" t="s">
        <v>729</v>
      </c>
      <c r="C269" s="30" t="s">
        <v>730</v>
      </c>
      <c r="D269" s="49" t="s">
        <v>667</v>
      </c>
      <c r="E269" s="32"/>
      <c r="F269" s="33"/>
      <c r="G269" s="33"/>
      <c r="H269" s="34"/>
      <c r="I269" s="33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115"/>
      <c r="U269" s="41"/>
      <c r="V269" s="42"/>
      <c r="W269" s="42"/>
      <c r="X269" s="43">
        <v>300</v>
      </c>
      <c r="Y269" s="44">
        <v>407</v>
      </c>
      <c r="Z269" s="271">
        <f t="shared" si="20"/>
        <v>418.72159999999997</v>
      </c>
    </row>
    <row r="270" spans="1:26" ht="20.100000000000001" customHeight="1" x14ac:dyDescent="0.2">
      <c r="A270" s="264" t="s">
        <v>731</v>
      </c>
      <c r="B270" s="29" t="s">
        <v>732</v>
      </c>
      <c r="C270" s="30" t="s">
        <v>733</v>
      </c>
      <c r="D270" s="49" t="s">
        <v>654</v>
      </c>
      <c r="E270" s="32"/>
      <c r="F270" s="33"/>
      <c r="G270" s="33"/>
      <c r="H270" s="34"/>
      <c r="I270" s="33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115"/>
      <c r="U270" s="41"/>
      <c r="V270" s="42"/>
      <c r="W270" s="42"/>
      <c r="X270" s="43">
        <v>204</v>
      </c>
      <c r="Y270" s="44">
        <v>389</v>
      </c>
      <c r="Z270" s="271">
        <f t="shared" si="20"/>
        <v>400.20319999999998</v>
      </c>
    </row>
    <row r="271" spans="1:26" ht="20.100000000000001" customHeight="1" x14ac:dyDescent="0.2">
      <c r="A271" s="264" t="s">
        <v>712</v>
      </c>
      <c r="B271" s="201" t="s">
        <v>734</v>
      </c>
      <c r="C271" s="30" t="s">
        <v>735</v>
      </c>
      <c r="D271" s="49" t="s">
        <v>654</v>
      </c>
      <c r="E271" s="32"/>
      <c r="F271" s="33"/>
      <c r="G271" s="33"/>
      <c r="H271" s="34"/>
      <c r="I271" s="33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115"/>
      <c r="U271" s="41"/>
      <c r="V271" s="42"/>
      <c r="W271" s="42"/>
      <c r="X271" s="43">
        <v>141</v>
      </c>
      <c r="Y271" s="44">
        <v>400</v>
      </c>
      <c r="Z271" s="271">
        <f t="shared" si="20"/>
        <v>411.52</v>
      </c>
    </row>
    <row r="272" spans="1:26" ht="20.100000000000001" customHeight="1" x14ac:dyDescent="0.2">
      <c r="A272" s="264" t="s">
        <v>736</v>
      </c>
      <c r="B272" s="201" t="s">
        <v>737</v>
      </c>
      <c r="C272" s="30" t="s">
        <v>738</v>
      </c>
      <c r="D272" s="31" t="s">
        <v>233</v>
      </c>
      <c r="E272" s="32"/>
      <c r="F272" s="33"/>
      <c r="G272" s="33"/>
      <c r="H272" s="34"/>
      <c r="I272" s="33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115"/>
      <c r="U272" s="41"/>
      <c r="V272" s="42"/>
      <c r="W272" s="42"/>
      <c r="X272" s="43"/>
      <c r="Y272" s="44">
        <v>419</v>
      </c>
      <c r="Z272" s="271">
        <f t="shared" si="20"/>
        <v>431.06720000000001</v>
      </c>
    </row>
    <row r="273" spans="1:26" ht="21" customHeight="1" x14ac:dyDescent="0.2">
      <c r="A273" s="264"/>
      <c r="B273" s="202" t="s">
        <v>739</v>
      </c>
      <c r="C273" s="78" t="s">
        <v>740</v>
      </c>
      <c r="D273" s="31" t="s">
        <v>233</v>
      </c>
      <c r="E273" s="64"/>
      <c r="F273" s="65"/>
      <c r="G273" s="65"/>
      <c r="H273" s="66"/>
      <c r="I273" s="65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108">
        <v>2300</v>
      </c>
      <c r="U273" s="69">
        <f>T273*112.34%</f>
        <v>2583.8199999999997</v>
      </c>
      <c r="V273" s="70"/>
      <c r="W273" s="70"/>
      <c r="X273" s="71">
        <v>2584</v>
      </c>
      <c r="Y273" s="127">
        <v>2584</v>
      </c>
      <c r="Z273" s="271">
        <f t="shared" si="20"/>
        <v>2658.4191999999998</v>
      </c>
    </row>
    <row r="274" spans="1:26" ht="27" customHeight="1" x14ac:dyDescent="0.2">
      <c r="A274" s="264"/>
      <c r="B274" s="203" t="s">
        <v>741</v>
      </c>
      <c r="C274" s="78" t="s">
        <v>742</v>
      </c>
      <c r="D274" s="31" t="s">
        <v>233</v>
      </c>
      <c r="E274" s="64"/>
      <c r="F274" s="65"/>
      <c r="G274" s="65"/>
      <c r="H274" s="66"/>
      <c r="I274" s="65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108">
        <v>5789</v>
      </c>
      <c r="U274" s="69">
        <f>T274*112.34%</f>
        <v>6503.3625999999995</v>
      </c>
      <c r="V274" s="70"/>
      <c r="W274" s="70"/>
      <c r="X274" s="71">
        <v>6503</v>
      </c>
      <c r="Y274" s="127">
        <v>6503</v>
      </c>
      <c r="Z274" s="271">
        <f t="shared" si="20"/>
        <v>6690.2864</v>
      </c>
    </row>
    <row r="275" spans="1:26" ht="20.100000000000001" customHeight="1" x14ac:dyDescent="0.2">
      <c r="A275" s="264"/>
      <c r="B275" s="204"/>
      <c r="C275" s="129" t="s">
        <v>743</v>
      </c>
      <c r="D275" s="31"/>
      <c r="E275" s="148"/>
      <c r="F275" s="65"/>
      <c r="G275" s="65"/>
      <c r="H275" s="66"/>
      <c r="I275" s="65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108"/>
      <c r="U275" s="69"/>
      <c r="V275" s="70"/>
      <c r="W275" s="70"/>
      <c r="X275" s="71"/>
      <c r="Y275" s="127"/>
      <c r="Z275" s="271"/>
    </row>
    <row r="276" spans="1:26" ht="20.100000000000001" customHeight="1" x14ac:dyDescent="0.2">
      <c r="A276" s="264" t="s">
        <v>719</v>
      </c>
      <c r="B276" s="269" t="s">
        <v>1121</v>
      </c>
      <c r="C276" s="205" t="s">
        <v>745</v>
      </c>
      <c r="D276" s="31" t="s">
        <v>233</v>
      </c>
      <c r="E276" s="134">
        <v>153</v>
      </c>
      <c r="F276" s="65"/>
      <c r="G276" s="65"/>
      <c r="H276" s="66"/>
      <c r="I276" s="65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108"/>
      <c r="U276" s="69"/>
      <c r="V276" s="70"/>
      <c r="W276" s="70"/>
      <c r="X276" s="71"/>
      <c r="Y276" s="175">
        <v>153</v>
      </c>
      <c r="Z276" s="271">
        <f t="shared" ref="Z276:Z307" si="23">Y276*$Z$11/100</f>
        <v>157.40639999999999</v>
      </c>
    </row>
    <row r="277" spans="1:26" ht="20.25" customHeight="1" x14ac:dyDescent="0.2">
      <c r="A277" s="264" t="s">
        <v>746</v>
      </c>
      <c r="B277" s="173" t="s">
        <v>1122</v>
      </c>
      <c r="C277" s="205" t="s">
        <v>748</v>
      </c>
      <c r="D277" s="31" t="s">
        <v>233</v>
      </c>
      <c r="E277" s="134">
        <v>153</v>
      </c>
      <c r="F277" s="65"/>
      <c r="G277" s="65"/>
      <c r="H277" s="66"/>
      <c r="I277" s="65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108"/>
      <c r="U277" s="69"/>
      <c r="V277" s="70"/>
      <c r="W277" s="70"/>
      <c r="X277" s="71"/>
      <c r="Y277" s="175">
        <v>153</v>
      </c>
      <c r="Z277" s="271">
        <f t="shared" si="23"/>
        <v>157.40639999999999</v>
      </c>
    </row>
    <row r="278" spans="1:26" ht="20.100000000000001" customHeight="1" x14ac:dyDescent="0.2">
      <c r="A278" s="264"/>
      <c r="B278" s="173" t="s">
        <v>744</v>
      </c>
      <c r="C278" s="206" t="s">
        <v>750</v>
      </c>
      <c r="D278" s="31" t="s">
        <v>233</v>
      </c>
      <c r="E278" s="134">
        <v>80</v>
      </c>
      <c r="F278" s="65"/>
      <c r="G278" s="65"/>
      <c r="H278" s="66"/>
      <c r="I278" s="65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108"/>
      <c r="U278" s="69"/>
      <c r="V278" s="70"/>
      <c r="W278" s="70"/>
      <c r="X278" s="71"/>
      <c r="Y278" s="175">
        <v>80</v>
      </c>
      <c r="Z278" s="271">
        <f t="shared" si="23"/>
        <v>82.304000000000002</v>
      </c>
    </row>
    <row r="279" spans="1:26" ht="20.100000000000001" customHeight="1" x14ac:dyDescent="0.2">
      <c r="A279" s="264" t="s">
        <v>658</v>
      </c>
      <c r="B279" s="173" t="s">
        <v>747</v>
      </c>
      <c r="C279" s="205" t="s">
        <v>752</v>
      </c>
      <c r="D279" s="31" t="s">
        <v>233</v>
      </c>
      <c r="E279" s="134">
        <v>179</v>
      </c>
      <c r="F279" s="65"/>
      <c r="G279" s="65"/>
      <c r="H279" s="66"/>
      <c r="I279" s="65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108"/>
      <c r="U279" s="69"/>
      <c r="V279" s="70"/>
      <c r="W279" s="70"/>
      <c r="X279" s="71"/>
      <c r="Y279" s="175">
        <v>179</v>
      </c>
      <c r="Z279" s="271">
        <f t="shared" si="23"/>
        <v>184.15520000000001</v>
      </c>
    </row>
    <row r="280" spans="1:26" ht="20.100000000000001" customHeight="1" x14ac:dyDescent="0.2">
      <c r="A280" s="264" t="s">
        <v>753</v>
      </c>
      <c r="B280" s="173" t="s">
        <v>749</v>
      </c>
      <c r="C280" s="205" t="s">
        <v>755</v>
      </c>
      <c r="D280" s="31" t="s">
        <v>233</v>
      </c>
      <c r="E280" s="134">
        <v>121</v>
      </c>
      <c r="F280" s="65"/>
      <c r="G280" s="65"/>
      <c r="H280" s="66"/>
      <c r="I280" s="65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108"/>
      <c r="U280" s="69"/>
      <c r="V280" s="70"/>
      <c r="W280" s="70"/>
      <c r="X280" s="71"/>
      <c r="Y280" s="175">
        <v>121</v>
      </c>
      <c r="Z280" s="271">
        <f t="shared" si="23"/>
        <v>124.48479999999999</v>
      </c>
    </row>
    <row r="281" spans="1:26" ht="20.100000000000001" customHeight="1" x14ac:dyDescent="0.2">
      <c r="A281" s="264" t="s">
        <v>756</v>
      </c>
      <c r="B281" s="173" t="s">
        <v>751</v>
      </c>
      <c r="C281" s="205" t="s">
        <v>758</v>
      </c>
      <c r="D281" s="31" t="s">
        <v>233</v>
      </c>
      <c r="E281" s="134">
        <v>139</v>
      </c>
      <c r="F281" s="65"/>
      <c r="G281" s="65"/>
      <c r="H281" s="66"/>
      <c r="I281" s="65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108"/>
      <c r="U281" s="69"/>
      <c r="V281" s="70"/>
      <c r="W281" s="70"/>
      <c r="X281" s="71"/>
      <c r="Y281" s="175">
        <v>139</v>
      </c>
      <c r="Z281" s="271">
        <f t="shared" si="23"/>
        <v>143.00319999999999</v>
      </c>
    </row>
    <row r="282" spans="1:26" ht="20.100000000000001" customHeight="1" x14ac:dyDescent="0.2">
      <c r="A282" s="264" t="s">
        <v>677</v>
      </c>
      <c r="B282" s="173" t="s">
        <v>754</v>
      </c>
      <c r="C282" s="205" t="s">
        <v>760</v>
      </c>
      <c r="D282" s="31" t="s">
        <v>233</v>
      </c>
      <c r="E282" s="134">
        <v>251</v>
      </c>
      <c r="F282" s="65"/>
      <c r="G282" s="65"/>
      <c r="H282" s="66"/>
      <c r="I282" s="65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108"/>
      <c r="U282" s="69"/>
      <c r="V282" s="70"/>
      <c r="W282" s="70"/>
      <c r="X282" s="71"/>
      <c r="Y282" s="175">
        <v>251</v>
      </c>
      <c r="Z282" s="271">
        <f t="shared" si="23"/>
        <v>258.22879999999998</v>
      </c>
    </row>
    <row r="283" spans="1:26" ht="20.100000000000001" customHeight="1" x14ac:dyDescent="0.2">
      <c r="A283" s="264" t="s">
        <v>677</v>
      </c>
      <c r="B283" s="173" t="s">
        <v>757</v>
      </c>
      <c r="C283" s="205" t="s">
        <v>762</v>
      </c>
      <c r="D283" s="31" t="s">
        <v>233</v>
      </c>
      <c r="E283" s="134">
        <v>155</v>
      </c>
      <c r="F283" s="65"/>
      <c r="G283" s="65"/>
      <c r="H283" s="66"/>
      <c r="I283" s="65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108"/>
      <c r="U283" s="69"/>
      <c r="V283" s="70"/>
      <c r="W283" s="70"/>
      <c r="X283" s="71"/>
      <c r="Y283" s="175">
        <v>155</v>
      </c>
      <c r="Z283" s="271">
        <f t="shared" si="23"/>
        <v>159.464</v>
      </c>
    </row>
    <row r="284" spans="1:26" ht="20.100000000000001" customHeight="1" x14ac:dyDescent="0.2">
      <c r="A284" s="264" t="s">
        <v>677</v>
      </c>
      <c r="B284" s="173" t="s">
        <v>759</v>
      </c>
      <c r="C284" s="205" t="s">
        <v>764</v>
      </c>
      <c r="D284" s="31" t="s">
        <v>233</v>
      </c>
      <c r="E284" s="134">
        <v>133</v>
      </c>
      <c r="F284" s="65"/>
      <c r="G284" s="65"/>
      <c r="H284" s="66"/>
      <c r="I284" s="65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108"/>
      <c r="U284" s="69"/>
      <c r="V284" s="70"/>
      <c r="W284" s="70"/>
      <c r="X284" s="71"/>
      <c r="Y284" s="175">
        <v>133</v>
      </c>
      <c r="Z284" s="271">
        <f t="shared" si="23"/>
        <v>136.8304</v>
      </c>
    </row>
    <row r="285" spans="1:26" ht="20.100000000000001" customHeight="1" x14ac:dyDescent="0.2">
      <c r="A285" s="264" t="s">
        <v>677</v>
      </c>
      <c r="B285" s="173" t="s">
        <v>761</v>
      </c>
      <c r="C285" s="205" t="s">
        <v>766</v>
      </c>
      <c r="D285" s="31" t="s">
        <v>233</v>
      </c>
      <c r="E285" s="134">
        <v>151</v>
      </c>
      <c r="F285" s="65"/>
      <c r="G285" s="65"/>
      <c r="H285" s="66"/>
      <c r="I285" s="65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108"/>
      <c r="U285" s="69"/>
      <c r="V285" s="70"/>
      <c r="W285" s="70"/>
      <c r="X285" s="71"/>
      <c r="Y285" s="175">
        <v>151</v>
      </c>
      <c r="Z285" s="271">
        <f t="shared" si="23"/>
        <v>155.34879999999998</v>
      </c>
    </row>
    <row r="286" spans="1:26" ht="20.100000000000001" customHeight="1" x14ac:dyDescent="0.2">
      <c r="A286" s="264" t="s">
        <v>677</v>
      </c>
      <c r="B286" s="173" t="s">
        <v>763</v>
      </c>
      <c r="C286" s="205" t="s">
        <v>768</v>
      </c>
      <c r="D286" s="31" t="s">
        <v>233</v>
      </c>
      <c r="E286" s="134">
        <v>162</v>
      </c>
      <c r="F286" s="65"/>
      <c r="G286" s="65"/>
      <c r="H286" s="66"/>
      <c r="I286" s="65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108"/>
      <c r="U286" s="69"/>
      <c r="V286" s="70"/>
      <c r="W286" s="70"/>
      <c r="X286" s="71"/>
      <c r="Y286" s="175">
        <v>162</v>
      </c>
      <c r="Z286" s="271">
        <f t="shared" si="23"/>
        <v>166.66559999999998</v>
      </c>
    </row>
    <row r="287" spans="1:26" ht="20.100000000000001" customHeight="1" x14ac:dyDescent="0.2">
      <c r="A287" s="264" t="s">
        <v>677</v>
      </c>
      <c r="B287" s="176" t="s">
        <v>765</v>
      </c>
      <c r="C287" s="205" t="s">
        <v>770</v>
      </c>
      <c r="D287" s="31" t="s">
        <v>233</v>
      </c>
      <c r="E287" s="134">
        <v>163</v>
      </c>
      <c r="F287" s="65"/>
      <c r="G287" s="65"/>
      <c r="H287" s="66"/>
      <c r="I287" s="65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108"/>
      <c r="U287" s="69"/>
      <c r="V287" s="70"/>
      <c r="W287" s="70"/>
      <c r="X287" s="71"/>
      <c r="Y287" s="175">
        <v>163</v>
      </c>
      <c r="Z287" s="271">
        <f t="shared" si="23"/>
        <v>167.69439999999997</v>
      </c>
    </row>
    <row r="288" spans="1:26" ht="20.100000000000001" customHeight="1" x14ac:dyDescent="0.2">
      <c r="A288" s="264" t="s">
        <v>677</v>
      </c>
      <c r="B288" s="173" t="s">
        <v>767</v>
      </c>
      <c r="C288" s="205" t="s">
        <v>772</v>
      </c>
      <c r="D288" s="31" t="s">
        <v>233</v>
      </c>
      <c r="E288" s="134">
        <v>140</v>
      </c>
      <c r="F288" s="65"/>
      <c r="G288" s="65"/>
      <c r="H288" s="66"/>
      <c r="I288" s="65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108"/>
      <c r="U288" s="69"/>
      <c r="V288" s="70"/>
      <c r="W288" s="70"/>
      <c r="X288" s="71"/>
      <c r="Y288" s="175">
        <v>140</v>
      </c>
      <c r="Z288" s="271">
        <f t="shared" si="23"/>
        <v>144.03199999999998</v>
      </c>
    </row>
    <row r="289" spans="1:26" ht="20.100000000000001" customHeight="1" x14ac:dyDescent="0.2">
      <c r="A289" s="264" t="s">
        <v>773</v>
      </c>
      <c r="B289" s="173" t="s">
        <v>769</v>
      </c>
      <c r="C289" s="205" t="s">
        <v>774</v>
      </c>
      <c r="D289" s="31" t="s">
        <v>233</v>
      </c>
      <c r="E289" s="134">
        <v>133</v>
      </c>
      <c r="F289" s="65"/>
      <c r="G289" s="65"/>
      <c r="H289" s="66"/>
      <c r="I289" s="65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108"/>
      <c r="U289" s="69"/>
      <c r="V289" s="70"/>
      <c r="W289" s="70"/>
      <c r="X289" s="71"/>
      <c r="Y289" s="175">
        <v>133</v>
      </c>
      <c r="Z289" s="271">
        <f t="shared" si="23"/>
        <v>136.8304</v>
      </c>
    </row>
    <row r="290" spans="1:26" ht="20.100000000000001" customHeight="1" x14ac:dyDescent="0.2">
      <c r="A290" s="264" t="s">
        <v>775</v>
      </c>
      <c r="B290" s="173" t="s">
        <v>771</v>
      </c>
      <c r="C290" s="205" t="s">
        <v>777</v>
      </c>
      <c r="D290" s="31" t="s">
        <v>233</v>
      </c>
      <c r="E290" s="134">
        <v>151</v>
      </c>
      <c r="F290" s="65"/>
      <c r="G290" s="65"/>
      <c r="H290" s="66"/>
      <c r="I290" s="65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108"/>
      <c r="U290" s="69"/>
      <c r="V290" s="70"/>
      <c r="W290" s="70"/>
      <c r="X290" s="71"/>
      <c r="Y290" s="175">
        <v>151</v>
      </c>
      <c r="Z290" s="271">
        <f t="shared" si="23"/>
        <v>155.34879999999998</v>
      </c>
    </row>
    <row r="291" spans="1:26" ht="20.100000000000001" customHeight="1" x14ac:dyDescent="0.2">
      <c r="A291" s="264" t="s">
        <v>775</v>
      </c>
      <c r="B291" s="173" t="s">
        <v>1123</v>
      </c>
      <c r="C291" s="205" t="s">
        <v>779</v>
      </c>
      <c r="D291" s="31" t="s">
        <v>233</v>
      </c>
      <c r="E291" s="134">
        <v>225</v>
      </c>
      <c r="F291" s="65"/>
      <c r="G291" s="65"/>
      <c r="H291" s="66"/>
      <c r="I291" s="65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108"/>
      <c r="U291" s="69"/>
      <c r="V291" s="70"/>
      <c r="W291" s="70"/>
      <c r="X291" s="71"/>
      <c r="Y291" s="175">
        <v>225</v>
      </c>
      <c r="Z291" s="271">
        <f t="shared" si="23"/>
        <v>231.48</v>
      </c>
    </row>
    <row r="292" spans="1:26" ht="20.100000000000001" customHeight="1" x14ac:dyDescent="0.2">
      <c r="A292" s="264"/>
      <c r="B292" s="173" t="s">
        <v>776</v>
      </c>
      <c r="C292" s="205" t="s">
        <v>781</v>
      </c>
      <c r="D292" s="31" t="s">
        <v>233</v>
      </c>
      <c r="E292" s="134">
        <v>183</v>
      </c>
      <c r="F292" s="65"/>
      <c r="G292" s="65"/>
      <c r="H292" s="66"/>
      <c r="I292" s="65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108"/>
      <c r="U292" s="69"/>
      <c r="V292" s="70"/>
      <c r="W292" s="70"/>
      <c r="X292" s="71"/>
      <c r="Y292" s="175">
        <v>183</v>
      </c>
      <c r="Z292" s="271">
        <f t="shared" si="23"/>
        <v>188.2704</v>
      </c>
    </row>
    <row r="293" spans="1:26" ht="20.100000000000001" customHeight="1" x14ac:dyDescent="0.2">
      <c r="A293" s="264" t="s">
        <v>682</v>
      </c>
      <c r="B293" s="173" t="s">
        <v>778</v>
      </c>
      <c r="C293" s="205" t="s">
        <v>783</v>
      </c>
      <c r="D293" s="31" t="s">
        <v>233</v>
      </c>
      <c r="E293" s="134">
        <v>364</v>
      </c>
      <c r="F293" s="65"/>
      <c r="G293" s="65"/>
      <c r="H293" s="66"/>
      <c r="I293" s="65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108"/>
      <c r="U293" s="69"/>
      <c r="V293" s="70"/>
      <c r="W293" s="70"/>
      <c r="X293" s="71"/>
      <c r="Y293" s="175">
        <v>364</v>
      </c>
      <c r="Z293" s="271">
        <f t="shared" si="23"/>
        <v>374.48320000000001</v>
      </c>
    </row>
    <row r="294" spans="1:26" ht="20.100000000000001" customHeight="1" x14ac:dyDescent="0.2">
      <c r="A294" s="264" t="s">
        <v>712</v>
      </c>
      <c r="B294" s="173" t="s">
        <v>780</v>
      </c>
      <c r="C294" s="207" t="s">
        <v>785</v>
      </c>
      <c r="D294" s="31" t="s">
        <v>233</v>
      </c>
      <c r="E294" s="134">
        <v>198</v>
      </c>
      <c r="F294" s="65"/>
      <c r="G294" s="65"/>
      <c r="H294" s="66"/>
      <c r="I294" s="65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108"/>
      <c r="U294" s="69"/>
      <c r="V294" s="70"/>
      <c r="W294" s="70"/>
      <c r="X294" s="71"/>
      <c r="Y294" s="175">
        <v>198</v>
      </c>
      <c r="Z294" s="271">
        <f t="shared" si="23"/>
        <v>203.70239999999998</v>
      </c>
    </row>
    <row r="295" spans="1:26" ht="20.100000000000001" customHeight="1" x14ac:dyDescent="0.2">
      <c r="A295" s="264" t="s">
        <v>786</v>
      </c>
      <c r="B295" s="173" t="s">
        <v>782</v>
      </c>
      <c r="C295" s="207" t="s">
        <v>788</v>
      </c>
      <c r="D295" s="31" t="s">
        <v>233</v>
      </c>
      <c r="E295" s="134">
        <v>211</v>
      </c>
      <c r="F295" s="65"/>
      <c r="G295" s="65"/>
      <c r="H295" s="66"/>
      <c r="I295" s="65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108"/>
      <c r="U295" s="69"/>
      <c r="V295" s="70"/>
      <c r="W295" s="70"/>
      <c r="X295" s="71"/>
      <c r="Y295" s="175">
        <v>211</v>
      </c>
      <c r="Z295" s="271">
        <f t="shared" si="23"/>
        <v>217.07679999999999</v>
      </c>
    </row>
    <row r="296" spans="1:26" ht="20.100000000000001" customHeight="1" x14ac:dyDescent="0.2">
      <c r="A296" s="264" t="s">
        <v>789</v>
      </c>
      <c r="B296" s="173" t="s">
        <v>784</v>
      </c>
      <c r="C296" s="205" t="s">
        <v>791</v>
      </c>
      <c r="D296" s="31" t="s">
        <v>233</v>
      </c>
      <c r="E296" s="134">
        <v>171</v>
      </c>
      <c r="F296" s="65"/>
      <c r="G296" s="65"/>
      <c r="H296" s="66"/>
      <c r="I296" s="65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108"/>
      <c r="U296" s="69"/>
      <c r="V296" s="70"/>
      <c r="W296" s="70"/>
      <c r="X296" s="71"/>
      <c r="Y296" s="175">
        <v>171</v>
      </c>
      <c r="Z296" s="271">
        <f t="shared" si="23"/>
        <v>175.9248</v>
      </c>
    </row>
    <row r="297" spans="1:26" ht="30.75" customHeight="1" x14ac:dyDescent="0.2">
      <c r="A297" s="264" t="s">
        <v>731</v>
      </c>
      <c r="B297" s="173" t="s">
        <v>787</v>
      </c>
      <c r="C297" s="207" t="s">
        <v>793</v>
      </c>
      <c r="D297" s="31" t="s">
        <v>233</v>
      </c>
      <c r="E297" s="134">
        <v>216</v>
      </c>
      <c r="F297" s="65"/>
      <c r="G297" s="65"/>
      <c r="H297" s="66"/>
      <c r="I297" s="65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108"/>
      <c r="U297" s="69"/>
      <c r="V297" s="70"/>
      <c r="W297" s="70"/>
      <c r="X297" s="71"/>
      <c r="Y297" s="175">
        <v>216</v>
      </c>
      <c r="Z297" s="271">
        <f t="shared" si="23"/>
        <v>222.22079999999997</v>
      </c>
    </row>
    <row r="298" spans="1:26" ht="20.100000000000001" customHeight="1" x14ac:dyDescent="0.2">
      <c r="A298" s="264" t="s">
        <v>789</v>
      </c>
      <c r="B298" s="173" t="s">
        <v>790</v>
      </c>
      <c r="C298" s="205" t="s">
        <v>795</v>
      </c>
      <c r="D298" s="31" t="s">
        <v>233</v>
      </c>
      <c r="E298" s="134">
        <v>100</v>
      </c>
      <c r="F298" s="65"/>
      <c r="G298" s="65"/>
      <c r="H298" s="66"/>
      <c r="I298" s="65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108"/>
      <c r="U298" s="69"/>
      <c r="V298" s="70"/>
      <c r="W298" s="70"/>
      <c r="X298" s="71"/>
      <c r="Y298" s="175">
        <v>100</v>
      </c>
      <c r="Z298" s="271">
        <f t="shared" si="23"/>
        <v>102.88</v>
      </c>
    </row>
    <row r="299" spans="1:26" ht="20.100000000000001" customHeight="1" x14ac:dyDescent="0.2">
      <c r="A299" s="264" t="s">
        <v>688</v>
      </c>
      <c r="B299" s="173" t="s">
        <v>792</v>
      </c>
      <c r="C299" s="205" t="s">
        <v>797</v>
      </c>
      <c r="D299" s="31" t="s">
        <v>233</v>
      </c>
      <c r="E299" s="134">
        <v>207</v>
      </c>
      <c r="F299" s="65"/>
      <c r="G299" s="65"/>
      <c r="H299" s="66"/>
      <c r="I299" s="65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108"/>
      <c r="U299" s="69"/>
      <c r="V299" s="70"/>
      <c r="W299" s="70"/>
      <c r="X299" s="71"/>
      <c r="Y299" s="175">
        <v>207</v>
      </c>
      <c r="Z299" s="271">
        <f t="shared" si="23"/>
        <v>212.9616</v>
      </c>
    </row>
    <row r="300" spans="1:26" ht="27" customHeight="1" x14ac:dyDescent="0.2">
      <c r="A300" s="264" t="s">
        <v>688</v>
      </c>
      <c r="B300" s="173" t="s">
        <v>794</v>
      </c>
      <c r="C300" s="205" t="s">
        <v>799</v>
      </c>
      <c r="D300" s="31" t="s">
        <v>233</v>
      </c>
      <c r="E300" s="134">
        <v>288</v>
      </c>
      <c r="F300" s="65"/>
      <c r="G300" s="65"/>
      <c r="H300" s="66"/>
      <c r="I300" s="65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108"/>
      <c r="U300" s="69"/>
      <c r="V300" s="70"/>
      <c r="W300" s="70"/>
      <c r="X300" s="71"/>
      <c r="Y300" s="175">
        <v>288</v>
      </c>
      <c r="Z300" s="271">
        <f t="shared" si="23"/>
        <v>296.2944</v>
      </c>
    </row>
    <row r="301" spans="1:26" ht="28.5" customHeight="1" x14ac:dyDescent="0.2">
      <c r="A301" s="263" t="s">
        <v>800</v>
      </c>
      <c r="B301" s="173" t="s">
        <v>796</v>
      </c>
      <c r="C301" s="205" t="s">
        <v>802</v>
      </c>
      <c r="D301" s="31" t="s">
        <v>233</v>
      </c>
      <c r="E301" s="134">
        <v>115</v>
      </c>
      <c r="F301" s="65"/>
      <c r="G301" s="65"/>
      <c r="H301" s="66"/>
      <c r="I301" s="65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108"/>
      <c r="U301" s="69"/>
      <c r="V301" s="70"/>
      <c r="W301" s="70"/>
      <c r="X301" s="71"/>
      <c r="Y301" s="175">
        <v>115</v>
      </c>
      <c r="Z301" s="271">
        <f t="shared" si="23"/>
        <v>118.31199999999998</v>
      </c>
    </row>
    <row r="302" spans="1:26" ht="20.100000000000001" customHeight="1" x14ac:dyDescent="0.2">
      <c r="A302" s="264" t="s">
        <v>803</v>
      </c>
      <c r="B302" s="173" t="s">
        <v>798</v>
      </c>
      <c r="C302" s="205" t="s">
        <v>805</v>
      </c>
      <c r="D302" s="31" t="s">
        <v>233</v>
      </c>
      <c r="E302" s="134">
        <v>166</v>
      </c>
      <c r="F302" s="65"/>
      <c r="G302" s="65"/>
      <c r="H302" s="66"/>
      <c r="I302" s="65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108"/>
      <c r="U302" s="69"/>
      <c r="V302" s="70"/>
      <c r="W302" s="70"/>
      <c r="X302" s="71"/>
      <c r="Y302" s="175">
        <v>166</v>
      </c>
      <c r="Z302" s="271">
        <f t="shared" si="23"/>
        <v>170.78079999999997</v>
      </c>
    </row>
    <row r="303" spans="1:26" ht="20.100000000000001" customHeight="1" x14ac:dyDescent="0.2">
      <c r="A303" s="264" t="s">
        <v>806</v>
      </c>
      <c r="B303" s="173" t="s">
        <v>801</v>
      </c>
      <c r="C303" s="205" t="s">
        <v>808</v>
      </c>
      <c r="D303" s="31" t="s">
        <v>233</v>
      </c>
      <c r="E303" s="134">
        <v>189</v>
      </c>
      <c r="F303" s="65"/>
      <c r="G303" s="65"/>
      <c r="H303" s="66"/>
      <c r="I303" s="65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108"/>
      <c r="U303" s="69"/>
      <c r="V303" s="70"/>
      <c r="W303" s="70"/>
      <c r="X303" s="71"/>
      <c r="Y303" s="175">
        <v>189</v>
      </c>
      <c r="Z303" s="271">
        <f t="shared" si="23"/>
        <v>194.44319999999999</v>
      </c>
    </row>
    <row r="304" spans="1:26" ht="24" customHeight="1" x14ac:dyDescent="0.2">
      <c r="A304" s="264" t="s">
        <v>809</v>
      </c>
      <c r="B304" s="173" t="s">
        <v>804</v>
      </c>
      <c r="C304" s="205" t="s">
        <v>811</v>
      </c>
      <c r="D304" s="31" t="s">
        <v>233</v>
      </c>
      <c r="E304" s="134">
        <v>166</v>
      </c>
      <c r="F304" s="65"/>
      <c r="G304" s="65"/>
      <c r="H304" s="66"/>
      <c r="I304" s="65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108"/>
      <c r="U304" s="69"/>
      <c r="V304" s="70"/>
      <c r="W304" s="70"/>
      <c r="X304" s="71"/>
      <c r="Y304" s="175">
        <v>166</v>
      </c>
      <c r="Z304" s="271">
        <f t="shared" si="23"/>
        <v>170.78079999999997</v>
      </c>
    </row>
    <row r="305" spans="1:27" ht="20.100000000000001" customHeight="1" x14ac:dyDescent="0.2">
      <c r="A305" s="264" t="s">
        <v>809</v>
      </c>
      <c r="B305" s="173" t="s">
        <v>807</v>
      </c>
      <c r="C305" s="205" t="s">
        <v>813</v>
      </c>
      <c r="D305" s="31" t="s">
        <v>233</v>
      </c>
      <c r="E305" s="134">
        <v>172</v>
      </c>
      <c r="F305" s="65"/>
      <c r="G305" s="65"/>
      <c r="H305" s="66"/>
      <c r="I305" s="65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108"/>
      <c r="U305" s="69"/>
      <c r="V305" s="70"/>
      <c r="W305" s="70"/>
      <c r="X305" s="71"/>
      <c r="Y305" s="175">
        <v>172</v>
      </c>
      <c r="Z305" s="271">
        <f t="shared" si="23"/>
        <v>176.95359999999999</v>
      </c>
    </row>
    <row r="306" spans="1:27" ht="20.100000000000001" customHeight="1" x14ac:dyDescent="0.2">
      <c r="A306" s="264" t="s">
        <v>814</v>
      </c>
      <c r="B306" s="173" t="s">
        <v>810</v>
      </c>
      <c r="C306" s="205" t="s">
        <v>816</v>
      </c>
      <c r="D306" s="31" t="s">
        <v>233</v>
      </c>
      <c r="E306" s="134">
        <v>185</v>
      </c>
      <c r="F306" s="65"/>
      <c r="G306" s="65"/>
      <c r="H306" s="66"/>
      <c r="I306" s="65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108"/>
      <c r="U306" s="69"/>
      <c r="V306" s="70"/>
      <c r="W306" s="70"/>
      <c r="X306" s="71"/>
      <c r="Y306" s="175">
        <v>185</v>
      </c>
      <c r="Z306" s="271">
        <f t="shared" si="23"/>
        <v>190.328</v>
      </c>
    </row>
    <row r="307" spans="1:27" ht="18.75" customHeight="1" x14ac:dyDescent="0.2">
      <c r="A307" s="264" t="s">
        <v>814</v>
      </c>
      <c r="B307" s="173" t="s">
        <v>812</v>
      </c>
      <c r="C307" s="205" t="s">
        <v>818</v>
      </c>
      <c r="D307" s="31" t="s">
        <v>233</v>
      </c>
      <c r="E307" s="134">
        <v>225</v>
      </c>
      <c r="F307" s="65"/>
      <c r="G307" s="65"/>
      <c r="H307" s="66"/>
      <c r="I307" s="65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108"/>
      <c r="U307" s="69"/>
      <c r="V307" s="70"/>
      <c r="W307" s="70"/>
      <c r="X307" s="71"/>
      <c r="Y307" s="175">
        <v>225</v>
      </c>
      <c r="Z307" s="271">
        <f t="shared" si="23"/>
        <v>231.48</v>
      </c>
    </row>
    <row r="308" spans="1:27" ht="20.100000000000001" customHeight="1" x14ac:dyDescent="0.2">
      <c r="A308" s="264" t="s">
        <v>819</v>
      </c>
      <c r="B308" s="173" t="s">
        <v>815</v>
      </c>
      <c r="C308" s="205" t="s">
        <v>821</v>
      </c>
      <c r="D308" s="31" t="s">
        <v>233</v>
      </c>
      <c r="E308" s="134">
        <v>109</v>
      </c>
      <c r="F308" s="65"/>
      <c r="G308" s="65"/>
      <c r="H308" s="66"/>
      <c r="I308" s="65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108"/>
      <c r="U308" s="69"/>
      <c r="V308" s="70"/>
      <c r="W308" s="70"/>
      <c r="X308" s="71"/>
      <c r="Y308" s="175">
        <v>109</v>
      </c>
      <c r="Z308" s="271">
        <f t="shared" ref="Z308:Z326" si="24">Y308*$Z$11/100</f>
        <v>112.1392</v>
      </c>
    </row>
    <row r="309" spans="1:27" ht="20.100000000000001" customHeight="1" x14ac:dyDescent="0.2">
      <c r="A309" s="264" t="s">
        <v>819</v>
      </c>
      <c r="B309" s="173" t="s">
        <v>817</v>
      </c>
      <c r="C309" s="205" t="s">
        <v>823</v>
      </c>
      <c r="D309" s="31" t="s">
        <v>233</v>
      </c>
      <c r="E309" s="134">
        <v>135</v>
      </c>
      <c r="F309" s="65"/>
      <c r="G309" s="65"/>
      <c r="H309" s="66"/>
      <c r="I309" s="65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108"/>
      <c r="U309" s="69"/>
      <c r="V309" s="70"/>
      <c r="W309" s="70"/>
      <c r="X309" s="71"/>
      <c r="Y309" s="175">
        <v>135</v>
      </c>
      <c r="Z309" s="271">
        <f t="shared" si="24"/>
        <v>138.88800000000001</v>
      </c>
    </row>
    <row r="310" spans="1:27" ht="20.100000000000001" customHeight="1" x14ac:dyDescent="0.2">
      <c r="A310" s="264" t="s">
        <v>819</v>
      </c>
      <c r="B310" s="173" t="s">
        <v>820</v>
      </c>
      <c r="C310" s="205" t="s">
        <v>825</v>
      </c>
      <c r="D310" s="31" t="s">
        <v>233</v>
      </c>
      <c r="E310" s="134">
        <v>150</v>
      </c>
      <c r="F310" s="65"/>
      <c r="G310" s="65"/>
      <c r="H310" s="66"/>
      <c r="I310" s="65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108"/>
      <c r="U310" s="69"/>
      <c r="V310" s="70"/>
      <c r="W310" s="70"/>
      <c r="X310" s="71"/>
      <c r="Y310" s="175">
        <v>150</v>
      </c>
      <c r="Z310" s="271">
        <f t="shared" si="24"/>
        <v>154.32</v>
      </c>
    </row>
    <row r="311" spans="1:27" ht="20.100000000000001" customHeight="1" x14ac:dyDescent="0.2">
      <c r="A311" s="264" t="s">
        <v>671</v>
      </c>
      <c r="B311" s="173" t="s">
        <v>822</v>
      </c>
      <c r="C311" s="205" t="s">
        <v>827</v>
      </c>
      <c r="D311" s="31" t="s">
        <v>233</v>
      </c>
      <c r="E311" s="134">
        <v>135</v>
      </c>
      <c r="F311" s="65"/>
      <c r="G311" s="65"/>
      <c r="H311" s="66"/>
      <c r="I311" s="65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108"/>
      <c r="U311" s="69"/>
      <c r="V311" s="70"/>
      <c r="W311" s="70"/>
      <c r="X311" s="71"/>
      <c r="Y311" s="175">
        <v>135</v>
      </c>
      <c r="Z311" s="271">
        <f t="shared" si="24"/>
        <v>138.88800000000001</v>
      </c>
      <c r="AA311" s="160"/>
    </row>
    <row r="312" spans="1:27" ht="20.100000000000001" customHeight="1" x14ac:dyDescent="0.2">
      <c r="A312" s="264" t="s">
        <v>671</v>
      </c>
      <c r="B312" s="173" t="s">
        <v>824</v>
      </c>
      <c r="C312" s="205" t="s">
        <v>829</v>
      </c>
      <c r="D312" s="31" t="s">
        <v>233</v>
      </c>
      <c r="E312" s="134">
        <v>163</v>
      </c>
      <c r="F312" s="65"/>
      <c r="G312" s="65"/>
      <c r="H312" s="66"/>
      <c r="I312" s="65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108"/>
      <c r="U312" s="69"/>
      <c r="V312" s="70"/>
      <c r="W312" s="70"/>
      <c r="X312" s="71"/>
      <c r="Y312" s="175">
        <v>163</v>
      </c>
      <c r="Z312" s="271">
        <f t="shared" si="24"/>
        <v>167.69439999999997</v>
      </c>
    </row>
    <row r="313" spans="1:27" ht="20.100000000000001" customHeight="1" x14ac:dyDescent="0.2">
      <c r="A313" s="264" t="s">
        <v>830</v>
      </c>
      <c r="B313" s="270" t="s">
        <v>826</v>
      </c>
      <c r="C313" s="205" t="s">
        <v>832</v>
      </c>
      <c r="D313" s="31" t="s">
        <v>233</v>
      </c>
      <c r="E313" s="134">
        <v>128</v>
      </c>
      <c r="F313" s="65"/>
      <c r="G313" s="65"/>
      <c r="H313" s="66"/>
      <c r="I313" s="65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108"/>
      <c r="U313" s="69"/>
      <c r="V313" s="70"/>
      <c r="W313" s="70"/>
      <c r="X313" s="71"/>
      <c r="Y313" s="175">
        <v>128</v>
      </c>
      <c r="Z313" s="271">
        <f t="shared" si="24"/>
        <v>131.68639999999999</v>
      </c>
    </row>
    <row r="314" spans="1:27" ht="20.100000000000001" customHeight="1" x14ac:dyDescent="0.2">
      <c r="A314" s="264" t="s">
        <v>830</v>
      </c>
      <c r="B314" s="173" t="s">
        <v>828</v>
      </c>
      <c r="C314" s="205" t="s">
        <v>834</v>
      </c>
      <c r="D314" s="31" t="s">
        <v>233</v>
      </c>
      <c r="E314" s="134">
        <v>187</v>
      </c>
      <c r="F314" s="65"/>
      <c r="G314" s="65"/>
      <c r="H314" s="66"/>
      <c r="I314" s="65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108"/>
      <c r="U314" s="69"/>
      <c r="V314" s="70"/>
      <c r="W314" s="70"/>
      <c r="X314" s="71"/>
      <c r="Y314" s="175">
        <v>187</v>
      </c>
      <c r="Z314" s="271">
        <f t="shared" si="24"/>
        <v>192.38559999999998</v>
      </c>
    </row>
    <row r="315" spans="1:27" ht="20.100000000000001" customHeight="1" x14ac:dyDescent="0.2">
      <c r="A315" s="264" t="s">
        <v>835</v>
      </c>
      <c r="B315" s="173" t="s">
        <v>831</v>
      </c>
      <c r="C315" s="205" t="s">
        <v>837</v>
      </c>
      <c r="D315" s="31" t="s">
        <v>233</v>
      </c>
      <c r="E315" s="134">
        <v>121</v>
      </c>
      <c r="F315" s="65"/>
      <c r="G315" s="65"/>
      <c r="H315" s="66"/>
      <c r="I315" s="65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108"/>
      <c r="U315" s="69"/>
      <c r="V315" s="70"/>
      <c r="W315" s="70"/>
      <c r="X315" s="71"/>
      <c r="Y315" s="175">
        <v>121</v>
      </c>
      <c r="Z315" s="271">
        <f t="shared" si="24"/>
        <v>124.48479999999999</v>
      </c>
    </row>
    <row r="316" spans="1:27" ht="20.100000000000001" customHeight="1" x14ac:dyDescent="0.2">
      <c r="A316" s="264" t="s">
        <v>835</v>
      </c>
      <c r="B316" s="173" t="s">
        <v>833</v>
      </c>
      <c r="C316" s="205" t="s">
        <v>839</v>
      </c>
      <c r="D316" s="31" t="s">
        <v>233</v>
      </c>
      <c r="E316" s="134">
        <v>165</v>
      </c>
      <c r="F316" s="65"/>
      <c r="G316" s="65"/>
      <c r="H316" s="66"/>
      <c r="I316" s="65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108"/>
      <c r="U316" s="69"/>
      <c r="V316" s="70"/>
      <c r="W316" s="70"/>
      <c r="X316" s="71"/>
      <c r="Y316" s="175">
        <v>165</v>
      </c>
      <c r="Z316" s="271">
        <f t="shared" si="24"/>
        <v>169.75200000000001</v>
      </c>
    </row>
    <row r="317" spans="1:27" ht="20.100000000000001" customHeight="1" x14ac:dyDescent="0.2">
      <c r="A317" s="264" t="s">
        <v>840</v>
      </c>
      <c r="B317" s="173" t="s">
        <v>836</v>
      </c>
      <c r="C317" s="205" t="s">
        <v>842</v>
      </c>
      <c r="D317" s="31" t="s">
        <v>233</v>
      </c>
      <c r="E317" s="134">
        <v>196</v>
      </c>
      <c r="F317" s="65"/>
      <c r="G317" s="65"/>
      <c r="H317" s="66"/>
      <c r="I317" s="65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108"/>
      <c r="U317" s="69"/>
      <c r="V317" s="70"/>
      <c r="W317" s="70"/>
      <c r="X317" s="71"/>
      <c r="Y317" s="175">
        <v>196</v>
      </c>
      <c r="Z317" s="271">
        <f t="shared" si="24"/>
        <v>201.6448</v>
      </c>
    </row>
    <row r="318" spans="1:27" ht="20.100000000000001" customHeight="1" x14ac:dyDescent="0.2">
      <c r="A318" s="264" t="s">
        <v>843</v>
      </c>
      <c r="B318" s="173" t="s">
        <v>838</v>
      </c>
      <c r="C318" s="205" t="s">
        <v>845</v>
      </c>
      <c r="D318" s="31" t="s">
        <v>233</v>
      </c>
      <c r="E318" s="134">
        <v>136</v>
      </c>
      <c r="F318" s="65"/>
      <c r="G318" s="65"/>
      <c r="H318" s="66"/>
      <c r="I318" s="65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108"/>
      <c r="U318" s="69"/>
      <c r="V318" s="70"/>
      <c r="W318" s="70"/>
      <c r="X318" s="71"/>
      <c r="Y318" s="175">
        <v>136</v>
      </c>
      <c r="Z318" s="271">
        <f t="shared" si="24"/>
        <v>139.91679999999999</v>
      </c>
    </row>
    <row r="319" spans="1:27" ht="20.100000000000001" customHeight="1" x14ac:dyDescent="0.2">
      <c r="A319" s="264" t="s">
        <v>843</v>
      </c>
      <c r="B319" s="173" t="s">
        <v>841</v>
      </c>
      <c r="C319" s="205" t="s">
        <v>847</v>
      </c>
      <c r="D319" s="31" t="s">
        <v>233</v>
      </c>
      <c r="E319" s="134">
        <v>186</v>
      </c>
      <c r="F319" s="65"/>
      <c r="G319" s="65"/>
      <c r="H319" s="66"/>
      <c r="I319" s="65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108"/>
      <c r="U319" s="69"/>
      <c r="V319" s="70"/>
      <c r="W319" s="70"/>
      <c r="X319" s="71"/>
      <c r="Y319" s="175">
        <v>186</v>
      </c>
      <c r="Z319" s="271">
        <f t="shared" si="24"/>
        <v>191.35679999999999</v>
      </c>
    </row>
    <row r="320" spans="1:27" ht="20.100000000000001" customHeight="1" x14ac:dyDescent="0.2">
      <c r="A320" s="264" t="s">
        <v>719</v>
      </c>
      <c r="B320" s="173" t="s">
        <v>844</v>
      </c>
      <c r="C320" s="205" t="s">
        <v>849</v>
      </c>
      <c r="D320" s="31" t="s">
        <v>233</v>
      </c>
      <c r="E320" s="114">
        <v>324</v>
      </c>
      <c r="F320" s="65"/>
      <c r="G320" s="65"/>
      <c r="H320" s="66"/>
      <c r="I320" s="65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108"/>
      <c r="U320" s="69"/>
      <c r="V320" s="70"/>
      <c r="W320" s="70"/>
      <c r="X320" s="71"/>
      <c r="Y320" s="116">
        <v>324</v>
      </c>
      <c r="Z320" s="271">
        <f t="shared" si="24"/>
        <v>333.33119999999997</v>
      </c>
    </row>
    <row r="321" spans="1:26" ht="20.100000000000001" customHeight="1" x14ac:dyDescent="0.2">
      <c r="A321" s="264" t="s">
        <v>719</v>
      </c>
      <c r="B321" s="173" t="s">
        <v>846</v>
      </c>
      <c r="C321" s="205" t="s">
        <v>851</v>
      </c>
      <c r="D321" s="31" t="s">
        <v>233</v>
      </c>
      <c r="E321" s="134">
        <v>340</v>
      </c>
      <c r="F321" s="65"/>
      <c r="G321" s="65"/>
      <c r="H321" s="66"/>
      <c r="I321" s="65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108"/>
      <c r="U321" s="69"/>
      <c r="V321" s="70"/>
      <c r="W321" s="70"/>
      <c r="X321" s="71"/>
      <c r="Y321" s="175">
        <v>340</v>
      </c>
      <c r="Z321" s="271">
        <f t="shared" si="24"/>
        <v>349.79199999999997</v>
      </c>
    </row>
    <row r="322" spans="1:26" ht="20.100000000000001" customHeight="1" x14ac:dyDescent="0.2">
      <c r="A322" s="264" t="s">
        <v>719</v>
      </c>
      <c r="B322" s="173" t="s">
        <v>848</v>
      </c>
      <c r="C322" s="205" t="s">
        <v>853</v>
      </c>
      <c r="D322" s="31" t="s">
        <v>233</v>
      </c>
      <c r="E322" s="134">
        <v>395</v>
      </c>
      <c r="F322" s="65"/>
      <c r="G322" s="65"/>
      <c r="H322" s="66"/>
      <c r="I322" s="65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108"/>
      <c r="U322" s="69"/>
      <c r="V322" s="70"/>
      <c r="W322" s="70"/>
      <c r="X322" s="71"/>
      <c r="Y322" s="175">
        <v>395</v>
      </c>
      <c r="Z322" s="271">
        <f t="shared" si="24"/>
        <v>406.37599999999998</v>
      </c>
    </row>
    <row r="323" spans="1:26" ht="20.100000000000001" customHeight="1" x14ac:dyDescent="0.2">
      <c r="A323" s="264" t="s">
        <v>854</v>
      </c>
      <c r="B323" s="173" t="s">
        <v>850</v>
      </c>
      <c r="C323" s="205" t="s">
        <v>856</v>
      </c>
      <c r="D323" s="31" t="s">
        <v>233</v>
      </c>
      <c r="E323" s="134">
        <v>161</v>
      </c>
      <c r="F323" s="65"/>
      <c r="G323" s="65"/>
      <c r="H323" s="66"/>
      <c r="I323" s="65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108"/>
      <c r="U323" s="69"/>
      <c r="V323" s="70"/>
      <c r="W323" s="70"/>
      <c r="X323" s="71"/>
      <c r="Y323" s="175">
        <v>161</v>
      </c>
      <c r="Z323" s="271">
        <f t="shared" si="24"/>
        <v>165.63679999999999</v>
      </c>
    </row>
    <row r="324" spans="1:26" ht="20.100000000000001" customHeight="1" x14ac:dyDescent="0.2">
      <c r="A324" s="264" t="s">
        <v>712</v>
      </c>
      <c r="B324" s="173" t="s">
        <v>852</v>
      </c>
      <c r="C324" s="205" t="s">
        <v>858</v>
      </c>
      <c r="D324" s="31" t="s">
        <v>233</v>
      </c>
      <c r="E324" s="134">
        <v>157</v>
      </c>
      <c r="F324" s="65"/>
      <c r="G324" s="65"/>
      <c r="H324" s="66"/>
      <c r="I324" s="65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108"/>
      <c r="U324" s="69"/>
      <c r="V324" s="70"/>
      <c r="W324" s="70"/>
      <c r="X324" s="71"/>
      <c r="Y324" s="175">
        <v>157</v>
      </c>
      <c r="Z324" s="271">
        <f t="shared" si="24"/>
        <v>161.52160000000001</v>
      </c>
    </row>
    <row r="325" spans="1:26" ht="20.100000000000001" customHeight="1" x14ac:dyDescent="0.2">
      <c r="A325" s="264" t="s">
        <v>706</v>
      </c>
      <c r="B325" s="173" t="s">
        <v>855</v>
      </c>
      <c r="C325" s="205" t="s">
        <v>859</v>
      </c>
      <c r="D325" s="31" t="s">
        <v>233</v>
      </c>
      <c r="E325" s="134">
        <v>180</v>
      </c>
      <c r="F325" s="65"/>
      <c r="G325" s="65"/>
      <c r="H325" s="66"/>
      <c r="I325" s="65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108"/>
      <c r="U325" s="69"/>
      <c r="V325" s="70"/>
      <c r="W325" s="70"/>
      <c r="X325" s="71"/>
      <c r="Y325" s="175">
        <v>180</v>
      </c>
      <c r="Z325" s="271">
        <f t="shared" si="24"/>
        <v>185.18399999999997</v>
      </c>
    </row>
    <row r="326" spans="1:26" ht="20.100000000000001" customHeight="1" x14ac:dyDescent="0.2">
      <c r="A326" s="264" t="s">
        <v>709</v>
      </c>
      <c r="B326" s="176" t="s">
        <v>857</v>
      </c>
      <c r="C326" s="30" t="s">
        <v>860</v>
      </c>
      <c r="D326" s="31" t="s">
        <v>233</v>
      </c>
      <c r="E326" s="134">
        <v>221.25</v>
      </c>
      <c r="F326" s="65"/>
      <c r="G326" s="65"/>
      <c r="H326" s="66"/>
      <c r="I326" s="65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108"/>
      <c r="U326" s="69"/>
      <c r="V326" s="70"/>
      <c r="W326" s="70"/>
      <c r="X326" s="71"/>
      <c r="Y326" s="175">
        <v>221</v>
      </c>
      <c r="Z326" s="271">
        <f t="shared" si="24"/>
        <v>227.3648</v>
      </c>
    </row>
    <row r="327" spans="1:26" ht="20.100000000000001" customHeight="1" x14ac:dyDescent="0.2">
      <c r="A327" s="264"/>
      <c r="B327" s="118" t="s">
        <v>861</v>
      </c>
      <c r="C327" s="129" t="s">
        <v>862</v>
      </c>
      <c r="D327" s="49"/>
      <c r="E327" s="32"/>
      <c r="F327" s="33"/>
      <c r="G327" s="33"/>
      <c r="H327" s="34"/>
      <c r="I327" s="34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199"/>
      <c r="U327" s="41"/>
      <c r="V327" s="42"/>
      <c r="W327" s="42"/>
      <c r="X327" s="43"/>
      <c r="Y327" s="44"/>
      <c r="Z327" s="271"/>
    </row>
    <row r="328" spans="1:26" ht="36.75" customHeight="1" x14ac:dyDescent="0.2">
      <c r="A328" s="264"/>
      <c r="B328" s="29" t="s">
        <v>863</v>
      </c>
      <c r="C328" s="30" t="s">
        <v>864</v>
      </c>
      <c r="D328" s="49" t="s">
        <v>865</v>
      </c>
      <c r="E328" s="32"/>
      <c r="F328" s="33"/>
      <c r="G328" s="33"/>
      <c r="H328" s="34"/>
      <c r="I328" s="33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115">
        <v>9807</v>
      </c>
      <c r="U328" s="41">
        <f>T328*112.34%</f>
        <v>11017.183799999999</v>
      </c>
      <c r="V328" s="42"/>
      <c r="W328" s="42"/>
      <c r="X328" s="43">
        <v>11017</v>
      </c>
      <c r="Y328" s="44">
        <v>12967</v>
      </c>
      <c r="Z328" s="271">
        <f>Y328*$Z$11/100</f>
        <v>13340.4496</v>
      </c>
    </row>
    <row r="329" spans="1:26" ht="20.100000000000001" customHeight="1" x14ac:dyDescent="0.2">
      <c r="A329" s="264"/>
      <c r="B329" s="118" t="s">
        <v>866</v>
      </c>
      <c r="C329" s="129" t="s">
        <v>867</v>
      </c>
      <c r="D329" s="49"/>
      <c r="E329" s="32"/>
      <c r="F329" s="33"/>
      <c r="G329" s="33"/>
      <c r="H329" s="34"/>
      <c r="I329" s="33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199"/>
      <c r="U329" s="41"/>
      <c r="V329" s="42"/>
      <c r="W329" s="42"/>
      <c r="X329" s="43"/>
      <c r="Y329" s="44"/>
      <c r="Z329" s="271"/>
    </row>
    <row r="330" spans="1:26" ht="20.100000000000001" customHeight="1" x14ac:dyDescent="0.2">
      <c r="A330" s="264" t="s">
        <v>868</v>
      </c>
      <c r="B330" s="29" t="s">
        <v>869</v>
      </c>
      <c r="C330" s="30" t="s">
        <v>870</v>
      </c>
      <c r="D330" s="49" t="s">
        <v>871</v>
      </c>
      <c r="E330" s="32">
        <v>2314</v>
      </c>
      <c r="F330" s="33">
        <f>E330*1.26</f>
        <v>2915.64</v>
      </c>
      <c r="G330" s="33">
        <v>2916</v>
      </c>
      <c r="H330" s="34"/>
      <c r="I330" s="33">
        <v>2916</v>
      </c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40">
        <v>3905</v>
      </c>
      <c r="U330" s="41">
        <f t="shared" ref="U330:U339" si="25">T330*112.34%</f>
        <v>4386.8769999999995</v>
      </c>
      <c r="V330" s="42"/>
      <c r="W330" s="42"/>
      <c r="X330" s="43">
        <v>4387</v>
      </c>
      <c r="Y330" s="44">
        <v>9125</v>
      </c>
      <c r="Z330" s="271">
        <f t="shared" ref="Z330:Z339" si="26">Y330*$Z$11/100</f>
        <v>9387.7999999999993</v>
      </c>
    </row>
    <row r="331" spans="1:26" ht="27" customHeight="1" x14ac:dyDescent="0.2">
      <c r="A331" s="264" t="s">
        <v>872</v>
      </c>
      <c r="B331" s="131" t="s">
        <v>873</v>
      </c>
      <c r="C331" s="59" t="s">
        <v>874</v>
      </c>
      <c r="D331" s="138" t="s">
        <v>233</v>
      </c>
      <c r="E331" s="50">
        <v>181</v>
      </c>
      <c r="F331" s="51">
        <f>E331*1.26</f>
        <v>228.06</v>
      </c>
      <c r="G331" s="51">
        <v>228</v>
      </c>
      <c r="H331" s="52"/>
      <c r="I331" s="51">
        <v>228</v>
      </c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4">
        <v>305</v>
      </c>
      <c r="U331" s="55">
        <f t="shared" si="25"/>
        <v>342.637</v>
      </c>
      <c r="V331" s="56"/>
      <c r="W331" s="56"/>
      <c r="X331" s="140">
        <v>343</v>
      </c>
      <c r="Y331" s="145">
        <v>500</v>
      </c>
      <c r="Z331" s="271">
        <f t="shared" si="26"/>
        <v>514.4</v>
      </c>
    </row>
    <row r="332" spans="1:26" ht="28.5" customHeight="1" x14ac:dyDescent="0.2">
      <c r="A332" s="264" t="s">
        <v>875</v>
      </c>
      <c r="B332" s="29" t="s">
        <v>876</v>
      </c>
      <c r="C332" s="30" t="s">
        <v>877</v>
      </c>
      <c r="D332" s="31" t="s">
        <v>233</v>
      </c>
      <c r="E332" s="32"/>
      <c r="F332" s="33"/>
      <c r="G332" s="33"/>
      <c r="H332" s="34"/>
      <c r="I332" s="33">
        <v>163</v>
      </c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40">
        <v>218</v>
      </c>
      <c r="U332" s="41">
        <f t="shared" si="25"/>
        <v>244.90119999999999</v>
      </c>
      <c r="V332" s="42"/>
      <c r="W332" s="42"/>
      <c r="X332" s="43">
        <v>245</v>
      </c>
      <c r="Y332" s="44">
        <v>288</v>
      </c>
      <c r="Z332" s="271">
        <f t="shared" si="26"/>
        <v>296.2944</v>
      </c>
    </row>
    <row r="333" spans="1:26" ht="20.100000000000001" customHeight="1" x14ac:dyDescent="0.2">
      <c r="A333" s="264" t="s">
        <v>878</v>
      </c>
      <c r="B333" s="29" t="s">
        <v>879</v>
      </c>
      <c r="C333" s="208" t="s">
        <v>880</v>
      </c>
      <c r="D333" s="49" t="s">
        <v>871</v>
      </c>
      <c r="E333" s="148"/>
      <c r="F333" s="34"/>
      <c r="G333" s="34"/>
      <c r="H333" s="34"/>
      <c r="I333" s="33">
        <v>1560</v>
      </c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40">
        <v>2089</v>
      </c>
      <c r="U333" s="41">
        <f t="shared" si="25"/>
        <v>2346.7826</v>
      </c>
      <c r="V333" s="42"/>
      <c r="W333" s="42"/>
      <c r="X333" s="43">
        <v>2347</v>
      </c>
      <c r="Y333" s="44">
        <v>2762</v>
      </c>
      <c r="Z333" s="271">
        <f t="shared" si="26"/>
        <v>2841.5455999999999</v>
      </c>
    </row>
    <row r="334" spans="1:26" ht="20.100000000000001" customHeight="1" x14ac:dyDescent="0.2">
      <c r="A334" s="264" t="s">
        <v>878</v>
      </c>
      <c r="B334" s="29" t="s">
        <v>881</v>
      </c>
      <c r="C334" s="208" t="s">
        <v>882</v>
      </c>
      <c r="D334" s="49" t="s">
        <v>871</v>
      </c>
      <c r="E334" s="148"/>
      <c r="F334" s="34"/>
      <c r="G334" s="34"/>
      <c r="H334" s="34"/>
      <c r="I334" s="33">
        <v>1325</v>
      </c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40">
        <v>1774</v>
      </c>
      <c r="U334" s="41">
        <f t="shared" si="25"/>
        <v>1992.9115999999999</v>
      </c>
      <c r="V334" s="42"/>
      <c r="W334" s="42"/>
      <c r="X334" s="43">
        <v>1993</v>
      </c>
      <c r="Y334" s="44">
        <v>2346</v>
      </c>
      <c r="Z334" s="271">
        <f t="shared" si="26"/>
        <v>2413.5647999999997</v>
      </c>
    </row>
    <row r="335" spans="1:26" ht="20.25" customHeight="1" x14ac:dyDescent="0.2">
      <c r="A335" s="264" t="s">
        <v>883</v>
      </c>
      <c r="B335" s="29" t="s">
        <v>884</v>
      </c>
      <c r="C335" s="209" t="s">
        <v>885</v>
      </c>
      <c r="D335" s="49" t="s">
        <v>200</v>
      </c>
      <c r="E335" s="148"/>
      <c r="F335" s="34"/>
      <c r="G335" s="34"/>
      <c r="H335" s="34"/>
      <c r="I335" s="33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40">
        <v>430</v>
      </c>
      <c r="U335" s="41">
        <f t="shared" si="25"/>
        <v>483.06199999999995</v>
      </c>
      <c r="V335" s="42"/>
      <c r="W335" s="42"/>
      <c r="X335" s="43">
        <v>483</v>
      </c>
      <c r="Y335" s="44">
        <v>717</v>
      </c>
      <c r="Z335" s="271">
        <f t="shared" si="26"/>
        <v>737.64959999999996</v>
      </c>
    </row>
    <row r="336" spans="1:26" ht="20.100000000000001" customHeight="1" x14ac:dyDescent="0.2">
      <c r="A336" s="264" t="s">
        <v>886</v>
      </c>
      <c r="B336" s="29" t="s">
        <v>887</v>
      </c>
      <c r="C336" s="209" t="s">
        <v>888</v>
      </c>
      <c r="D336" s="49" t="s">
        <v>200</v>
      </c>
      <c r="E336" s="148"/>
      <c r="F336" s="34"/>
      <c r="G336" s="34"/>
      <c r="H336" s="34"/>
      <c r="I336" s="33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0">
        <v>312</v>
      </c>
      <c r="U336" s="41">
        <f t="shared" si="25"/>
        <v>350.50079999999997</v>
      </c>
      <c r="V336" s="42"/>
      <c r="W336" s="42"/>
      <c r="X336" s="43">
        <v>351</v>
      </c>
      <c r="Y336" s="44">
        <v>413</v>
      </c>
      <c r="Z336" s="271">
        <f t="shared" si="26"/>
        <v>424.89439999999996</v>
      </c>
    </row>
    <row r="337" spans="1:26" ht="20.100000000000001" customHeight="1" x14ac:dyDescent="0.2">
      <c r="A337" s="264" t="s">
        <v>889</v>
      </c>
      <c r="B337" s="29" t="s">
        <v>890</v>
      </c>
      <c r="C337" s="209" t="s">
        <v>891</v>
      </c>
      <c r="D337" s="49" t="s">
        <v>200</v>
      </c>
      <c r="E337" s="148"/>
      <c r="F337" s="34"/>
      <c r="G337" s="34"/>
      <c r="H337" s="34"/>
      <c r="I337" s="33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40">
        <v>205</v>
      </c>
      <c r="U337" s="41">
        <f t="shared" si="25"/>
        <v>230.297</v>
      </c>
      <c r="V337" s="42"/>
      <c r="W337" s="42"/>
      <c r="X337" s="43">
        <v>230</v>
      </c>
      <c r="Y337" s="44">
        <v>286</v>
      </c>
      <c r="Z337" s="271">
        <f t="shared" si="26"/>
        <v>294.23680000000002</v>
      </c>
    </row>
    <row r="338" spans="1:26" ht="20.100000000000001" customHeight="1" x14ac:dyDescent="0.2">
      <c r="A338" s="264" t="s">
        <v>892</v>
      </c>
      <c r="B338" s="29" t="s">
        <v>893</v>
      </c>
      <c r="C338" s="209" t="s">
        <v>894</v>
      </c>
      <c r="D338" s="49" t="s">
        <v>200</v>
      </c>
      <c r="E338" s="148"/>
      <c r="F338" s="34"/>
      <c r="G338" s="34"/>
      <c r="H338" s="34"/>
      <c r="I338" s="33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0">
        <v>265</v>
      </c>
      <c r="U338" s="41">
        <f t="shared" si="25"/>
        <v>297.70099999999996</v>
      </c>
      <c r="V338" s="42"/>
      <c r="W338" s="42"/>
      <c r="X338" s="43">
        <v>298</v>
      </c>
      <c r="Y338" s="44">
        <v>351</v>
      </c>
      <c r="Z338" s="271">
        <f t="shared" si="26"/>
        <v>361.10879999999997</v>
      </c>
    </row>
    <row r="339" spans="1:26" ht="20.100000000000001" customHeight="1" x14ac:dyDescent="0.2">
      <c r="A339" s="264" t="s">
        <v>895</v>
      </c>
      <c r="B339" s="29" t="s">
        <v>896</v>
      </c>
      <c r="C339" s="208" t="s">
        <v>897</v>
      </c>
      <c r="D339" s="49" t="s">
        <v>200</v>
      </c>
      <c r="E339" s="148"/>
      <c r="F339" s="34"/>
      <c r="G339" s="34"/>
      <c r="H339" s="34"/>
      <c r="I339" s="33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40">
        <v>207</v>
      </c>
      <c r="U339" s="41">
        <f t="shared" si="25"/>
        <v>232.5438</v>
      </c>
      <c r="V339" s="42"/>
      <c r="W339" s="42"/>
      <c r="X339" s="43">
        <v>233</v>
      </c>
      <c r="Y339" s="44">
        <v>293</v>
      </c>
      <c r="Z339" s="271">
        <f t="shared" si="26"/>
        <v>301.4384</v>
      </c>
    </row>
    <row r="340" spans="1:26" ht="20.100000000000001" customHeight="1" x14ac:dyDescent="0.2">
      <c r="A340" s="264"/>
      <c r="B340" s="210" t="s">
        <v>898</v>
      </c>
      <c r="C340" s="142" t="s">
        <v>899</v>
      </c>
      <c r="D340" s="143"/>
      <c r="E340" s="50"/>
      <c r="F340" s="51"/>
      <c r="G340" s="51"/>
      <c r="H340" s="52"/>
      <c r="I340" s="51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4"/>
      <c r="U340" s="55"/>
      <c r="V340" s="56"/>
      <c r="W340" s="56"/>
      <c r="X340" s="57"/>
      <c r="Y340" s="127"/>
      <c r="Z340" s="271"/>
    </row>
    <row r="341" spans="1:26" ht="20.100000000000001" customHeight="1" x14ac:dyDescent="0.2">
      <c r="A341" s="264" t="s">
        <v>900</v>
      </c>
      <c r="B341" s="131" t="s">
        <v>901</v>
      </c>
      <c r="C341" s="59" t="s">
        <v>902</v>
      </c>
      <c r="D341" s="143" t="s">
        <v>200</v>
      </c>
      <c r="E341" s="50">
        <v>560</v>
      </c>
      <c r="F341" s="51">
        <f>E341*1.26</f>
        <v>705.6</v>
      </c>
      <c r="G341" s="51">
        <v>706</v>
      </c>
      <c r="H341" s="52"/>
      <c r="I341" s="51">
        <v>706</v>
      </c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4">
        <v>945</v>
      </c>
      <c r="U341" s="55">
        <f>T341*112.34%</f>
        <v>1061.6130000000001</v>
      </c>
      <c r="V341" s="56"/>
      <c r="W341" s="56"/>
      <c r="X341" s="57">
        <v>1062</v>
      </c>
      <c r="Y341" s="127">
        <v>5542</v>
      </c>
      <c r="Z341" s="271">
        <f>Y341*$Z$11/100</f>
        <v>5701.6095999999998</v>
      </c>
    </row>
    <row r="342" spans="1:26" ht="20.100000000000001" customHeight="1" x14ac:dyDescent="0.2">
      <c r="A342" s="264"/>
      <c r="B342" s="210" t="s">
        <v>903</v>
      </c>
      <c r="C342" s="142" t="s">
        <v>904</v>
      </c>
      <c r="D342" s="143"/>
      <c r="E342" s="50"/>
      <c r="F342" s="51"/>
      <c r="G342" s="51"/>
      <c r="H342" s="52"/>
      <c r="I342" s="51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44"/>
      <c r="U342" s="55"/>
      <c r="V342" s="56"/>
      <c r="W342" s="56"/>
      <c r="X342" s="57"/>
      <c r="Y342" s="127"/>
      <c r="Z342" s="271"/>
    </row>
    <row r="343" spans="1:26" ht="20.100000000000001" customHeight="1" x14ac:dyDescent="0.2">
      <c r="A343" s="264" t="s">
        <v>905</v>
      </c>
      <c r="B343" s="131" t="s">
        <v>906</v>
      </c>
      <c r="C343" s="59" t="s">
        <v>907</v>
      </c>
      <c r="D343" s="49" t="s">
        <v>200</v>
      </c>
      <c r="E343" s="50">
        <v>8200</v>
      </c>
      <c r="F343" s="51">
        <f>E343*1.26</f>
        <v>10332</v>
      </c>
      <c r="G343" s="51">
        <v>10332</v>
      </c>
      <c r="H343" s="52"/>
      <c r="I343" s="51">
        <v>10332</v>
      </c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4">
        <f>I343*133.9/100</f>
        <v>13834.548000000001</v>
      </c>
      <c r="U343" s="55">
        <f>T343*112.34%</f>
        <v>15541.7312232</v>
      </c>
      <c r="V343" s="56"/>
      <c r="W343" s="56"/>
      <c r="X343" s="57">
        <v>15542</v>
      </c>
      <c r="Y343" s="127">
        <v>14962</v>
      </c>
      <c r="Z343" s="271">
        <f>Y343*$Z$11/100</f>
        <v>15392.905599999998</v>
      </c>
    </row>
    <row r="344" spans="1:26" ht="20.100000000000001" customHeight="1" x14ac:dyDescent="0.2">
      <c r="A344" s="264" t="s">
        <v>905</v>
      </c>
      <c r="B344" s="131" t="s">
        <v>908</v>
      </c>
      <c r="C344" s="59" t="s">
        <v>909</v>
      </c>
      <c r="D344" s="49" t="s">
        <v>200</v>
      </c>
      <c r="E344" s="50"/>
      <c r="F344" s="51"/>
      <c r="G344" s="51"/>
      <c r="H344" s="52"/>
      <c r="I344" s="51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211">
        <v>4411</v>
      </c>
      <c r="U344" s="55">
        <v>4411</v>
      </c>
      <c r="V344" s="56"/>
      <c r="W344" s="56"/>
      <c r="X344" s="57">
        <v>4411</v>
      </c>
      <c r="Y344" s="127">
        <v>6395</v>
      </c>
      <c r="Z344" s="271">
        <f>Y344*$Z$11/100</f>
        <v>6579.1759999999995</v>
      </c>
    </row>
    <row r="345" spans="1:26" ht="20.100000000000001" customHeight="1" x14ac:dyDescent="0.2">
      <c r="A345" s="264"/>
      <c r="B345" s="212" t="s">
        <v>910</v>
      </c>
      <c r="C345" s="59" t="s">
        <v>911</v>
      </c>
      <c r="D345" s="49" t="s">
        <v>200</v>
      </c>
      <c r="E345" s="50">
        <v>440</v>
      </c>
      <c r="F345" s="51">
        <f>E345*1.26</f>
        <v>554.4</v>
      </c>
      <c r="G345" s="51">
        <v>554</v>
      </c>
      <c r="H345" s="52"/>
      <c r="I345" s="51">
        <v>554</v>
      </c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4">
        <v>742</v>
      </c>
      <c r="U345" s="55">
        <f>T345*112.34%</f>
        <v>833.56279999999992</v>
      </c>
      <c r="V345" s="56"/>
      <c r="W345" s="56"/>
      <c r="X345" s="57">
        <v>834</v>
      </c>
      <c r="Y345" s="127">
        <v>1343</v>
      </c>
      <c r="Z345" s="271">
        <f>Y345*$Z$11/100</f>
        <v>1381.6784</v>
      </c>
    </row>
    <row r="346" spans="1:26" ht="20.100000000000001" customHeight="1" x14ac:dyDescent="0.2">
      <c r="A346" s="264" t="s">
        <v>912</v>
      </c>
      <c r="B346" s="131" t="s">
        <v>913</v>
      </c>
      <c r="C346" s="59" t="s">
        <v>914</v>
      </c>
      <c r="D346" s="49" t="s">
        <v>200</v>
      </c>
      <c r="E346" s="50">
        <v>340</v>
      </c>
      <c r="F346" s="51">
        <f>E346*1.26</f>
        <v>428.4</v>
      </c>
      <c r="G346" s="51">
        <v>428</v>
      </c>
      <c r="H346" s="52"/>
      <c r="I346" s="51">
        <v>428</v>
      </c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4">
        <v>573</v>
      </c>
      <c r="U346" s="55">
        <f>T346*112.34%</f>
        <v>643.70819999999992</v>
      </c>
      <c r="V346" s="56"/>
      <c r="W346" s="56"/>
      <c r="X346" s="57">
        <v>644</v>
      </c>
      <c r="Y346" s="127">
        <v>769</v>
      </c>
      <c r="Z346" s="271">
        <f>Y346*$Z$11/100</f>
        <v>791.1472</v>
      </c>
    </row>
    <row r="347" spans="1:26" ht="20.100000000000001" customHeight="1" x14ac:dyDescent="0.2">
      <c r="A347" s="264" t="s">
        <v>915</v>
      </c>
      <c r="B347" s="131" t="s">
        <v>916</v>
      </c>
      <c r="C347" s="59" t="s">
        <v>917</v>
      </c>
      <c r="D347" s="49" t="s">
        <v>200</v>
      </c>
      <c r="E347" s="50">
        <v>415</v>
      </c>
      <c r="F347" s="51">
        <f>E347*1.26</f>
        <v>522.9</v>
      </c>
      <c r="G347" s="51">
        <v>523</v>
      </c>
      <c r="H347" s="52"/>
      <c r="I347" s="51">
        <v>523</v>
      </c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4">
        <v>700</v>
      </c>
      <c r="U347" s="55">
        <f>T347*112.34%</f>
        <v>786.38</v>
      </c>
      <c r="V347" s="56"/>
      <c r="W347" s="56"/>
      <c r="X347" s="57">
        <v>786</v>
      </c>
      <c r="Y347" s="127">
        <v>491</v>
      </c>
      <c r="Z347" s="271">
        <f>Y347*$Z$11/100</f>
        <v>505.14079999999996</v>
      </c>
    </row>
    <row r="348" spans="1:26" ht="20.100000000000001" customHeight="1" x14ac:dyDescent="0.2">
      <c r="A348" s="264"/>
      <c r="B348" s="118" t="s">
        <v>918</v>
      </c>
      <c r="C348" s="142" t="s">
        <v>919</v>
      </c>
      <c r="D348" s="49"/>
      <c r="E348" s="32"/>
      <c r="F348" s="33"/>
      <c r="G348" s="33"/>
      <c r="H348" s="34"/>
      <c r="I348" s="33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40"/>
      <c r="U348" s="41"/>
      <c r="V348" s="42"/>
      <c r="W348" s="42"/>
      <c r="X348" s="43"/>
      <c r="Y348" s="44"/>
      <c r="Z348" s="271"/>
    </row>
    <row r="349" spans="1:26" ht="20.100000000000001" customHeight="1" x14ac:dyDescent="0.2">
      <c r="A349" s="264" t="s">
        <v>920</v>
      </c>
      <c r="B349" s="131" t="s">
        <v>921</v>
      </c>
      <c r="C349" s="59" t="s">
        <v>922</v>
      </c>
      <c r="D349" s="31" t="s">
        <v>233</v>
      </c>
      <c r="E349" s="50">
        <v>145</v>
      </c>
      <c r="F349" s="51">
        <f>E349*1.26</f>
        <v>182.7</v>
      </c>
      <c r="G349" s="51">
        <v>183</v>
      </c>
      <c r="H349" s="52"/>
      <c r="I349" s="51">
        <v>183</v>
      </c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4">
        <v>245</v>
      </c>
      <c r="U349" s="55">
        <f>T349*112.34%</f>
        <v>275.233</v>
      </c>
      <c r="V349" s="56"/>
      <c r="W349" s="56"/>
      <c r="X349" s="140">
        <v>320</v>
      </c>
      <c r="Y349" s="145">
        <v>471</v>
      </c>
      <c r="Z349" s="271">
        <f t="shared" ref="Z349:Z354" si="27">Y349*$Z$11/100</f>
        <v>484.56479999999993</v>
      </c>
    </row>
    <row r="350" spans="1:26" ht="20.100000000000001" customHeight="1" x14ac:dyDescent="0.2">
      <c r="A350" s="264" t="s">
        <v>923</v>
      </c>
      <c r="B350" s="131" t="s">
        <v>924</v>
      </c>
      <c r="C350" s="59" t="s">
        <v>925</v>
      </c>
      <c r="D350" s="31" t="s">
        <v>233</v>
      </c>
      <c r="E350" s="50">
        <v>145</v>
      </c>
      <c r="F350" s="51">
        <f>E350*1.26</f>
        <v>182.7</v>
      </c>
      <c r="G350" s="51">
        <v>183</v>
      </c>
      <c r="H350" s="52"/>
      <c r="I350" s="51">
        <v>183</v>
      </c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4">
        <v>245</v>
      </c>
      <c r="U350" s="55">
        <f>T350*112.34%</f>
        <v>275.233</v>
      </c>
      <c r="V350" s="56"/>
      <c r="W350" s="56"/>
      <c r="X350" s="140">
        <v>333</v>
      </c>
      <c r="Y350" s="145">
        <v>471</v>
      </c>
      <c r="Z350" s="271">
        <f t="shared" si="27"/>
        <v>484.56479999999993</v>
      </c>
    </row>
    <row r="351" spans="1:26" ht="20.100000000000001" customHeight="1" x14ac:dyDescent="0.2">
      <c r="A351" s="264" t="s">
        <v>926</v>
      </c>
      <c r="B351" s="131" t="s">
        <v>927</v>
      </c>
      <c r="C351" s="59" t="s">
        <v>928</v>
      </c>
      <c r="D351" s="31" t="s">
        <v>233</v>
      </c>
      <c r="E351" s="50">
        <v>121</v>
      </c>
      <c r="F351" s="51">
        <f>E351*1.26</f>
        <v>152.46</v>
      </c>
      <c r="G351" s="51">
        <v>153</v>
      </c>
      <c r="H351" s="52"/>
      <c r="I351" s="51">
        <v>153</v>
      </c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4">
        <v>205</v>
      </c>
      <c r="U351" s="55">
        <f>T351*112.34%</f>
        <v>230.297</v>
      </c>
      <c r="V351" s="56"/>
      <c r="W351" s="56"/>
      <c r="X351" s="140">
        <v>268</v>
      </c>
      <c r="Y351" s="145">
        <v>412</v>
      </c>
      <c r="Z351" s="271">
        <f t="shared" si="27"/>
        <v>423.86559999999997</v>
      </c>
    </row>
    <row r="352" spans="1:26" ht="20.100000000000001" customHeight="1" x14ac:dyDescent="0.2">
      <c r="A352" s="264" t="s">
        <v>929</v>
      </c>
      <c r="B352" s="131" t="s">
        <v>930</v>
      </c>
      <c r="C352" s="59" t="s">
        <v>931</v>
      </c>
      <c r="D352" s="31" t="s">
        <v>233</v>
      </c>
      <c r="E352" s="50">
        <v>121</v>
      </c>
      <c r="F352" s="51">
        <f>E352*1.26</f>
        <v>152.46</v>
      </c>
      <c r="G352" s="51">
        <v>153</v>
      </c>
      <c r="H352" s="52"/>
      <c r="I352" s="51">
        <v>153</v>
      </c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4">
        <v>205</v>
      </c>
      <c r="U352" s="55">
        <f>T352*112.34%</f>
        <v>230.297</v>
      </c>
      <c r="V352" s="56"/>
      <c r="W352" s="56"/>
      <c r="X352" s="140">
        <v>268</v>
      </c>
      <c r="Y352" s="145">
        <v>412</v>
      </c>
      <c r="Z352" s="271">
        <f t="shared" si="27"/>
        <v>423.86559999999997</v>
      </c>
    </row>
    <row r="353" spans="1:26" ht="20.100000000000001" customHeight="1" x14ac:dyDescent="0.2">
      <c r="A353" s="264"/>
      <c r="B353" s="146" t="s">
        <v>932</v>
      </c>
      <c r="C353" s="30" t="s">
        <v>933</v>
      </c>
      <c r="D353" s="31" t="s">
        <v>233</v>
      </c>
      <c r="E353" s="32">
        <v>145</v>
      </c>
      <c r="F353" s="33">
        <f>E353*1.26</f>
        <v>182.7</v>
      </c>
      <c r="G353" s="33">
        <v>183</v>
      </c>
      <c r="H353" s="34"/>
      <c r="I353" s="33">
        <v>183</v>
      </c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40">
        <v>245</v>
      </c>
      <c r="U353" s="41">
        <f>T353*112.34%</f>
        <v>275.233</v>
      </c>
      <c r="V353" s="42"/>
      <c r="W353" s="42"/>
      <c r="X353" s="57">
        <v>398</v>
      </c>
      <c r="Y353" s="44">
        <v>589</v>
      </c>
      <c r="Z353" s="271">
        <f t="shared" si="27"/>
        <v>605.96320000000003</v>
      </c>
    </row>
    <row r="354" spans="1:26" ht="20.100000000000001" customHeight="1" x14ac:dyDescent="0.2">
      <c r="A354" s="264" t="s">
        <v>934</v>
      </c>
      <c r="B354" s="146" t="s">
        <v>935</v>
      </c>
      <c r="C354" s="30" t="s">
        <v>936</v>
      </c>
      <c r="D354" s="31" t="s">
        <v>233</v>
      </c>
      <c r="E354" s="32"/>
      <c r="F354" s="33"/>
      <c r="G354" s="33"/>
      <c r="H354" s="34"/>
      <c r="I354" s="33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40"/>
      <c r="U354" s="41"/>
      <c r="V354" s="42"/>
      <c r="W354" s="42"/>
      <c r="X354" s="57"/>
      <c r="Y354" s="44">
        <v>901</v>
      </c>
      <c r="Z354" s="271">
        <f t="shared" si="27"/>
        <v>926.94879999999989</v>
      </c>
    </row>
    <row r="355" spans="1:26" ht="20.100000000000001" customHeight="1" x14ac:dyDescent="0.2">
      <c r="A355" s="264"/>
      <c r="B355" s="204"/>
      <c r="C355" s="142" t="s">
        <v>937</v>
      </c>
      <c r="D355" s="31"/>
      <c r="E355" s="134"/>
      <c r="F355" s="33"/>
      <c r="G355" s="33"/>
      <c r="H355" s="34"/>
      <c r="I355" s="33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40"/>
      <c r="U355" s="41"/>
      <c r="V355" s="42"/>
      <c r="W355" s="42"/>
      <c r="X355" s="57"/>
      <c r="Y355" s="44"/>
      <c r="Z355" s="271"/>
    </row>
    <row r="356" spans="1:26" ht="20.100000000000001" customHeight="1" x14ac:dyDescent="0.2">
      <c r="A356" s="264" t="s">
        <v>938</v>
      </c>
      <c r="B356" s="173" t="s">
        <v>939</v>
      </c>
      <c r="C356" s="205" t="s">
        <v>940</v>
      </c>
      <c r="D356" s="31" t="s">
        <v>233</v>
      </c>
      <c r="E356" s="134">
        <v>340</v>
      </c>
      <c r="F356" s="33"/>
      <c r="G356" s="33"/>
      <c r="H356" s="34"/>
      <c r="I356" s="33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40"/>
      <c r="U356" s="41"/>
      <c r="V356" s="42"/>
      <c r="W356" s="42"/>
      <c r="X356" s="57"/>
      <c r="Y356" s="175">
        <v>340</v>
      </c>
      <c r="Z356" s="271">
        <f t="shared" ref="Z356:Z383" si="28">Y356*$Z$11/100</f>
        <v>349.79199999999997</v>
      </c>
    </row>
    <row r="357" spans="1:26" ht="20.100000000000001" customHeight="1" x14ac:dyDescent="0.2">
      <c r="A357" s="264" t="s">
        <v>923</v>
      </c>
      <c r="B357" s="173" t="s">
        <v>941</v>
      </c>
      <c r="C357" s="205" t="s">
        <v>942</v>
      </c>
      <c r="D357" s="31" t="s">
        <v>233</v>
      </c>
      <c r="E357" s="134">
        <v>430</v>
      </c>
      <c r="F357" s="33"/>
      <c r="G357" s="33"/>
      <c r="H357" s="34"/>
      <c r="I357" s="33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40"/>
      <c r="U357" s="41"/>
      <c r="V357" s="42"/>
      <c r="W357" s="42"/>
      <c r="X357" s="57"/>
      <c r="Y357" s="175">
        <v>430</v>
      </c>
      <c r="Z357" s="271">
        <f t="shared" si="28"/>
        <v>442.38400000000001</v>
      </c>
    </row>
    <row r="358" spans="1:26" ht="20.100000000000001" customHeight="1" x14ac:dyDescent="0.2">
      <c r="A358" s="264" t="s">
        <v>943</v>
      </c>
      <c r="B358" s="173" t="s">
        <v>944</v>
      </c>
      <c r="C358" s="205" t="s">
        <v>945</v>
      </c>
      <c r="D358" s="31" t="s">
        <v>233</v>
      </c>
      <c r="E358" s="134">
        <v>351</v>
      </c>
      <c r="F358" s="33"/>
      <c r="G358" s="33"/>
      <c r="H358" s="34"/>
      <c r="I358" s="33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40"/>
      <c r="U358" s="41"/>
      <c r="V358" s="42"/>
      <c r="W358" s="42"/>
      <c r="X358" s="57"/>
      <c r="Y358" s="175">
        <v>351</v>
      </c>
      <c r="Z358" s="271">
        <f t="shared" si="28"/>
        <v>361.10879999999997</v>
      </c>
    </row>
    <row r="359" spans="1:26" ht="31.5" customHeight="1" x14ac:dyDescent="0.2">
      <c r="A359" s="264" t="s">
        <v>946</v>
      </c>
      <c r="B359" s="173" t="s">
        <v>947</v>
      </c>
      <c r="C359" s="205" t="s">
        <v>948</v>
      </c>
      <c r="D359" s="31" t="s">
        <v>233</v>
      </c>
      <c r="E359" s="134">
        <v>519</v>
      </c>
      <c r="F359" s="33"/>
      <c r="G359" s="33"/>
      <c r="H359" s="34"/>
      <c r="I359" s="33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40"/>
      <c r="U359" s="41"/>
      <c r="V359" s="42"/>
      <c r="W359" s="42"/>
      <c r="X359" s="57"/>
      <c r="Y359" s="175">
        <v>519</v>
      </c>
      <c r="Z359" s="271">
        <f t="shared" si="28"/>
        <v>533.94720000000007</v>
      </c>
    </row>
    <row r="360" spans="1:26" ht="20.100000000000001" customHeight="1" x14ac:dyDescent="0.2">
      <c r="A360" s="264" t="s">
        <v>949</v>
      </c>
      <c r="B360" s="173" t="s">
        <v>950</v>
      </c>
      <c r="C360" s="205" t="s">
        <v>951</v>
      </c>
      <c r="D360" s="31" t="s">
        <v>233</v>
      </c>
      <c r="E360" s="134">
        <v>481</v>
      </c>
      <c r="F360" s="33"/>
      <c r="G360" s="33"/>
      <c r="H360" s="34"/>
      <c r="I360" s="33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40"/>
      <c r="U360" s="41"/>
      <c r="V360" s="42"/>
      <c r="W360" s="42"/>
      <c r="X360" s="57"/>
      <c r="Y360" s="175">
        <v>481</v>
      </c>
      <c r="Z360" s="271">
        <f t="shared" si="28"/>
        <v>494.8528</v>
      </c>
    </row>
    <row r="361" spans="1:26" ht="20.100000000000001" customHeight="1" x14ac:dyDescent="0.2">
      <c r="A361" s="264" t="s">
        <v>952</v>
      </c>
      <c r="B361" s="173" t="s">
        <v>953</v>
      </c>
      <c r="C361" s="205" t="s">
        <v>954</v>
      </c>
      <c r="D361" s="31" t="s">
        <v>233</v>
      </c>
      <c r="E361" s="134">
        <v>389</v>
      </c>
      <c r="F361" s="33"/>
      <c r="G361" s="33"/>
      <c r="H361" s="34"/>
      <c r="I361" s="33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40"/>
      <c r="U361" s="41"/>
      <c r="V361" s="42"/>
      <c r="W361" s="42"/>
      <c r="X361" s="57"/>
      <c r="Y361" s="175">
        <v>389</v>
      </c>
      <c r="Z361" s="271">
        <f t="shared" si="28"/>
        <v>400.20319999999998</v>
      </c>
    </row>
    <row r="362" spans="1:26" ht="25.5" customHeight="1" x14ac:dyDescent="0.2">
      <c r="A362" s="264"/>
      <c r="B362" s="173" t="s">
        <v>955</v>
      </c>
      <c r="C362" s="205" t="s">
        <v>956</v>
      </c>
      <c r="D362" s="31" t="s">
        <v>233</v>
      </c>
      <c r="E362" s="134">
        <v>288</v>
      </c>
      <c r="F362" s="33"/>
      <c r="G362" s="33"/>
      <c r="H362" s="34"/>
      <c r="I362" s="33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40"/>
      <c r="U362" s="41"/>
      <c r="V362" s="42"/>
      <c r="W362" s="42"/>
      <c r="X362" s="57"/>
      <c r="Y362" s="175">
        <v>288</v>
      </c>
      <c r="Z362" s="271">
        <f t="shared" si="28"/>
        <v>296.2944</v>
      </c>
    </row>
    <row r="363" spans="1:26" ht="20.100000000000001" customHeight="1" x14ac:dyDescent="0.2">
      <c r="A363" s="264" t="s">
        <v>926</v>
      </c>
      <c r="B363" s="173" t="s">
        <v>957</v>
      </c>
      <c r="C363" s="205" t="s">
        <v>958</v>
      </c>
      <c r="D363" s="31" t="s">
        <v>233</v>
      </c>
      <c r="E363" s="134">
        <v>350</v>
      </c>
      <c r="F363" s="33"/>
      <c r="G363" s="33"/>
      <c r="H363" s="34"/>
      <c r="I363" s="33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40"/>
      <c r="U363" s="41"/>
      <c r="V363" s="42"/>
      <c r="W363" s="42"/>
      <c r="X363" s="57"/>
      <c r="Y363" s="175">
        <v>350</v>
      </c>
      <c r="Z363" s="271">
        <f t="shared" si="28"/>
        <v>360.08</v>
      </c>
    </row>
    <row r="364" spans="1:26" ht="20.100000000000001" customHeight="1" x14ac:dyDescent="0.2">
      <c r="A364" s="264" t="s">
        <v>959</v>
      </c>
      <c r="B364" s="173" t="s">
        <v>960</v>
      </c>
      <c r="C364" s="205" t="s">
        <v>961</v>
      </c>
      <c r="D364" s="31" t="s">
        <v>233</v>
      </c>
      <c r="E364" s="134">
        <v>351</v>
      </c>
      <c r="F364" s="33"/>
      <c r="G364" s="33"/>
      <c r="H364" s="34"/>
      <c r="I364" s="33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40"/>
      <c r="U364" s="41"/>
      <c r="V364" s="42"/>
      <c r="W364" s="42"/>
      <c r="X364" s="57"/>
      <c r="Y364" s="175">
        <v>351</v>
      </c>
      <c r="Z364" s="271">
        <f t="shared" si="28"/>
        <v>361.10879999999997</v>
      </c>
    </row>
    <row r="365" spans="1:26" ht="20.100000000000001" customHeight="1" x14ac:dyDescent="0.2">
      <c r="A365" s="264" t="s">
        <v>962</v>
      </c>
      <c r="B365" s="173" t="s">
        <v>963</v>
      </c>
      <c r="C365" s="205" t="s">
        <v>964</v>
      </c>
      <c r="D365" s="31" t="s">
        <v>233</v>
      </c>
      <c r="E365" s="134">
        <v>157</v>
      </c>
      <c r="F365" s="33"/>
      <c r="G365" s="33"/>
      <c r="H365" s="34"/>
      <c r="I365" s="33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40"/>
      <c r="U365" s="41"/>
      <c r="V365" s="42"/>
      <c r="W365" s="42"/>
      <c r="X365" s="57"/>
      <c r="Y365" s="175">
        <v>157</v>
      </c>
      <c r="Z365" s="271">
        <f t="shared" si="28"/>
        <v>161.52160000000001</v>
      </c>
    </row>
    <row r="366" spans="1:26" ht="20.100000000000001" customHeight="1" x14ac:dyDescent="0.2">
      <c r="A366" s="264" t="s">
        <v>929</v>
      </c>
      <c r="B366" s="173" t="s">
        <v>965</v>
      </c>
      <c r="C366" s="205" t="s">
        <v>966</v>
      </c>
      <c r="D366" s="31" t="s">
        <v>233</v>
      </c>
      <c r="E366" s="134">
        <v>248</v>
      </c>
      <c r="F366" s="33"/>
      <c r="G366" s="33"/>
      <c r="H366" s="34"/>
      <c r="I366" s="33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40"/>
      <c r="U366" s="41"/>
      <c r="V366" s="42"/>
      <c r="W366" s="42"/>
      <c r="X366" s="57"/>
      <c r="Y366" s="175">
        <v>248</v>
      </c>
      <c r="Z366" s="271">
        <f t="shared" si="28"/>
        <v>255.14239999999998</v>
      </c>
    </row>
    <row r="367" spans="1:26" ht="20.100000000000001" customHeight="1" x14ac:dyDescent="0.2">
      <c r="A367" s="264" t="s">
        <v>967</v>
      </c>
      <c r="B367" s="173" t="s">
        <v>968</v>
      </c>
      <c r="C367" s="205" t="s">
        <v>969</v>
      </c>
      <c r="D367" s="31" t="s">
        <v>233</v>
      </c>
      <c r="E367" s="134">
        <v>194</v>
      </c>
      <c r="F367" s="33"/>
      <c r="G367" s="33"/>
      <c r="H367" s="34"/>
      <c r="I367" s="33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40"/>
      <c r="U367" s="41"/>
      <c r="V367" s="42"/>
      <c r="W367" s="42"/>
      <c r="X367" s="57"/>
      <c r="Y367" s="175">
        <v>194</v>
      </c>
      <c r="Z367" s="271">
        <f t="shared" si="28"/>
        <v>199.58719999999997</v>
      </c>
    </row>
    <row r="368" spans="1:26" ht="20.100000000000001" customHeight="1" x14ac:dyDescent="0.2">
      <c r="A368" s="264" t="s">
        <v>970</v>
      </c>
      <c r="B368" s="173" t="s">
        <v>971</v>
      </c>
      <c r="C368" s="205" t="s">
        <v>972</v>
      </c>
      <c r="D368" s="31" t="s">
        <v>233</v>
      </c>
      <c r="E368" s="134">
        <v>144</v>
      </c>
      <c r="F368" s="33"/>
      <c r="G368" s="33"/>
      <c r="H368" s="34"/>
      <c r="I368" s="33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40"/>
      <c r="U368" s="41"/>
      <c r="V368" s="42"/>
      <c r="W368" s="42"/>
      <c r="X368" s="57"/>
      <c r="Y368" s="175">
        <v>144</v>
      </c>
      <c r="Z368" s="271">
        <f t="shared" si="28"/>
        <v>148.1472</v>
      </c>
    </row>
    <row r="369" spans="1:26" ht="20.100000000000001" customHeight="1" x14ac:dyDescent="0.2">
      <c r="A369" s="264" t="s">
        <v>973</v>
      </c>
      <c r="B369" s="173" t="s">
        <v>974</v>
      </c>
      <c r="C369" s="205" t="s">
        <v>975</v>
      </c>
      <c r="D369" s="31" t="s">
        <v>233</v>
      </c>
      <c r="E369" s="134">
        <v>144</v>
      </c>
      <c r="F369" s="33"/>
      <c r="G369" s="33"/>
      <c r="H369" s="34"/>
      <c r="I369" s="33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40"/>
      <c r="U369" s="41"/>
      <c r="V369" s="42"/>
      <c r="W369" s="42"/>
      <c r="X369" s="57"/>
      <c r="Y369" s="175">
        <v>144</v>
      </c>
      <c r="Z369" s="271">
        <f t="shared" si="28"/>
        <v>148.1472</v>
      </c>
    </row>
    <row r="370" spans="1:26" ht="20.100000000000001" customHeight="1" x14ac:dyDescent="0.2">
      <c r="A370" s="264" t="s">
        <v>976</v>
      </c>
      <c r="B370" s="173" t="s">
        <v>977</v>
      </c>
      <c r="C370" s="205" t="s">
        <v>978</v>
      </c>
      <c r="D370" s="31" t="s">
        <v>233</v>
      </c>
      <c r="E370" s="134">
        <v>143</v>
      </c>
      <c r="F370" s="33"/>
      <c r="G370" s="33"/>
      <c r="H370" s="34"/>
      <c r="I370" s="33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40"/>
      <c r="U370" s="41"/>
      <c r="V370" s="42"/>
      <c r="W370" s="42"/>
      <c r="X370" s="57"/>
      <c r="Y370" s="175">
        <v>143</v>
      </c>
      <c r="Z370" s="271">
        <f t="shared" si="28"/>
        <v>147.11840000000001</v>
      </c>
    </row>
    <row r="371" spans="1:26" ht="20.100000000000001" customHeight="1" x14ac:dyDescent="0.2">
      <c r="A371" s="264"/>
      <c r="B371" s="173" t="s">
        <v>979</v>
      </c>
      <c r="C371" s="205" t="s">
        <v>980</v>
      </c>
      <c r="D371" s="31" t="s">
        <v>233</v>
      </c>
      <c r="E371" s="134">
        <v>194</v>
      </c>
      <c r="F371" s="33"/>
      <c r="G371" s="33"/>
      <c r="H371" s="34"/>
      <c r="I371" s="33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40"/>
      <c r="U371" s="41"/>
      <c r="V371" s="42"/>
      <c r="W371" s="42"/>
      <c r="X371" s="57"/>
      <c r="Y371" s="175">
        <v>194</v>
      </c>
      <c r="Z371" s="271">
        <f t="shared" si="28"/>
        <v>199.58719999999997</v>
      </c>
    </row>
    <row r="372" spans="1:26" ht="32.25" customHeight="1" x14ac:dyDescent="0.2">
      <c r="A372" s="264" t="s">
        <v>981</v>
      </c>
      <c r="B372" s="173" t="s">
        <v>982</v>
      </c>
      <c r="C372" s="205" t="s">
        <v>983</v>
      </c>
      <c r="D372" s="31" t="s">
        <v>233</v>
      </c>
      <c r="E372" s="134">
        <v>245</v>
      </c>
      <c r="F372" s="33"/>
      <c r="G372" s="33"/>
      <c r="H372" s="34"/>
      <c r="I372" s="33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40"/>
      <c r="U372" s="41"/>
      <c r="V372" s="42"/>
      <c r="W372" s="42"/>
      <c r="X372" s="57"/>
      <c r="Y372" s="175">
        <v>245</v>
      </c>
      <c r="Z372" s="271">
        <f t="shared" si="28"/>
        <v>252.05599999999998</v>
      </c>
    </row>
    <row r="373" spans="1:26" ht="34.5" customHeight="1" x14ac:dyDescent="0.2">
      <c r="A373" s="264"/>
      <c r="B373" s="173" t="s">
        <v>984</v>
      </c>
      <c r="C373" s="205" t="s">
        <v>985</v>
      </c>
      <c r="D373" s="31" t="s">
        <v>233</v>
      </c>
      <c r="E373" s="134">
        <v>245</v>
      </c>
      <c r="F373" s="33"/>
      <c r="G373" s="33"/>
      <c r="H373" s="34"/>
      <c r="I373" s="33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40"/>
      <c r="U373" s="41"/>
      <c r="V373" s="42"/>
      <c r="W373" s="42"/>
      <c r="X373" s="57"/>
      <c r="Y373" s="175">
        <v>245</v>
      </c>
      <c r="Z373" s="271">
        <f t="shared" si="28"/>
        <v>252.05599999999998</v>
      </c>
    </row>
    <row r="374" spans="1:26" ht="20.100000000000001" customHeight="1" x14ac:dyDescent="0.2">
      <c r="A374" s="264"/>
      <c r="B374" s="173" t="s">
        <v>986</v>
      </c>
      <c r="C374" s="205" t="s">
        <v>987</v>
      </c>
      <c r="D374" s="31" t="s">
        <v>233</v>
      </c>
      <c r="E374" s="134">
        <v>245</v>
      </c>
      <c r="F374" s="33"/>
      <c r="G374" s="33"/>
      <c r="H374" s="34"/>
      <c r="I374" s="33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40"/>
      <c r="U374" s="41"/>
      <c r="V374" s="42"/>
      <c r="W374" s="42"/>
      <c r="X374" s="57"/>
      <c r="Y374" s="175">
        <v>245</v>
      </c>
      <c r="Z374" s="271">
        <f t="shared" si="28"/>
        <v>252.05599999999998</v>
      </c>
    </row>
    <row r="375" spans="1:26" ht="27" customHeight="1" x14ac:dyDescent="0.2">
      <c r="A375" s="264" t="s">
        <v>988</v>
      </c>
      <c r="B375" s="173" t="s">
        <v>989</v>
      </c>
      <c r="C375" s="205" t="s">
        <v>990</v>
      </c>
      <c r="D375" s="31" t="s">
        <v>233</v>
      </c>
      <c r="E375" s="134">
        <v>245</v>
      </c>
      <c r="F375" s="33"/>
      <c r="G375" s="33"/>
      <c r="H375" s="34"/>
      <c r="I375" s="33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40"/>
      <c r="U375" s="41"/>
      <c r="V375" s="42"/>
      <c r="W375" s="42"/>
      <c r="X375" s="57"/>
      <c r="Y375" s="175">
        <v>245</v>
      </c>
      <c r="Z375" s="271">
        <f t="shared" si="28"/>
        <v>252.05599999999998</v>
      </c>
    </row>
    <row r="376" spans="1:26" ht="29.25" customHeight="1" x14ac:dyDescent="0.2">
      <c r="A376" s="264" t="s">
        <v>991</v>
      </c>
      <c r="B376" s="173" t="s">
        <v>992</v>
      </c>
      <c r="C376" s="205" t="s">
        <v>993</v>
      </c>
      <c r="D376" s="31" t="s">
        <v>233</v>
      </c>
      <c r="E376" s="134">
        <v>402</v>
      </c>
      <c r="F376" s="33"/>
      <c r="G376" s="33"/>
      <c r="H376" s="34"/>
      <c r="I376" s="33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40"/>
      <c r="U376" s="41"/>
      <c r="V376" s="42"/>
      <c r="W376" s="42"/>
      <c r="X376" s="57"/>
      <c r="Y376" s="175">
        <v>402</v>
      </c>
      <c r="Z376" s="271">
        <f t="shared" si="28"/>
        <v>413.57759999999996</v>
      </c>
    </row>
    <row r="377" spans="1:26" ht="20.100000000000001" customHeight="1" x14ac:dyDescent="0.2">
      <c r="A377" s="264" t="s">
        <v>994</v>
      </c>
      <c r="B377" s="173" t="s">
        <v>995</v>
      </c>
      <c r="C377" s="205" t="s">
        <v>996</v>
      </c>
      <c r="D377" s="31" t="s">
        <v>233</v>
      </c>
      <c r="E377" s="134">
        <v>398</v>
      </c>
      <c r="F377" s="33"/>
      <c r="G377" s="33"/>
      <c r="H377" s="34"/>
      <c r="I377" s="33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40"/>
      <c r="U377" s="41"/>
      <c r="V377" s="42"/>
      <c r="W377" s="42"/>
      <c r="X377" s="57"/>
      <c r="Y377" s="175">
        <v>398</v>
      </c>
      <c r="Z377" s="271">
        <f t="shared" si="28"/>
        <v>409.4624</v>
      </c>
    </row>
    <row r="378" spans="1:26" ht="20.100000000000001" customHeight="1" x14ac:dyDescent="0.2">
      <c r="A378" s="264"/>
      <c r="B378" s="173" t="s">
        <v>997</v>
      </c>
      <c r="C378" s="205" t="s">
        <v>998</v>
      </c>
      <c r="D378" s="31" t="s">
        <v>233</v>
      </c>
      <c r="E378" s="134">
        <v>506</v>
      </c>
      <c r="F378" s="33"/>
      <c r="G378" s="33"/>
      <c r="H378" s="34"/>
      <c r="I378" s="33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40"/>
      <c r="U378" s="41"/>
      <c r="V378" s="42"/>
      <c r="W378" s="42"/>
      <c r="X378" s="57"/>
      <c r="Y378" s="175">
        <v>506</v>
      </c>
      <c r="Z378" s="271">
        <f t="shared" si="28"/>
        <v>520.57280000000003</v>
      </c>
    </row>
    <row r="379" spans="1:26" ht="20.100000000000001" customHeight="1" x14ac:dyDescent="0.2">
      <c r="A379" s="264" t="s">
        <v>999</v>
      </c>
      <c r="B379" s="173" t="s">
        <v>1000</v>
      </c>
      <c r="C379" s="205" t="s">
        <v>1001</v>
      </c>
      <c r="D379" s="31" t="s">
        <v>233</v>
      </c>
      <c r="E379" s="134">
        <v>402</v>
      </c>
      <c r="F379" s="33"/>
      <c r="G379" s="33"/>
      <c r="H379" s="34"/>
      <c r="I379" s="33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40"/>
      <c r="U379" s="41"/>
      <c r="V379" s="42"/>
      <c r="W379" s="42"/>
      <c r="X379" s="57"/>
      <c r="Y379" s="175">
        <v>402</v>
      </c>
      <c r="Z379" s="271">
        <f t="shared" si="28"/>
        <v>413.57759999999996</v>
      </c>
    </row>
    <row r="380" spans="1:26" ht="20.100000000000001" customHeight="1" x14ac:dyDescent="0.2">
      <c r="A380" s="264" t="s">
        <v>1002</v>
      </c>
      <c r="B380" s="173" t="s">
        <v>1003</v>
      </c>
      <c r="C380" s="205" t="s">
        <v>1004</v>
      </c>
      <c r="D380" s="31" t="s">
        <v>233</v>
      </c>
      <c r="E380" s="134">
        <v>402</v>
      </c>
      <c r="F380" s="33"/>
      <c r="G380" s="33"/>
      <c r="H380" s="34"/>
      <c r="I380" s="33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40"/>
      <c r="U380" s="41"/>
      <c r="V380" s="42"/>
      <c r="W380" s="42"/>
      <c r="X380" s="57"/>
      <c r="Y380" s="175">
        <v>402</v>
      </c>
      <c r="Z380" s="271">
        <f t="shared" si="28"/>
        <v>413.57759999999996</v>
      </c>
    </row>
    <row r="381" spans="1:26" ht="20.100000000000001" customHeight="1" x14ac:dyDescent="0.2">
      <c r="A381" s="264" t="s">
        <v>1005</v>
      </c>
      <c r="B381" s="173" t="s">
        <v>1006</v>
      </c>
      <c r="C381" s="205" t="s">
        <v>1007</v>
      </c>
      <c r="D381" s="31" t="s">
        <v>233</v>
      </c>
      <c r="E381" s="134">
        <v>144</v>
      </c>
      <c r="F381" s="33"/>
      <c r="G381" s="33"/>
      <c r="H381" s="34"/>
      <c r="I381" s="33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40"/>
      <c r="U381" s="41"/>
      <c r="V381" s="42"/>
      <c r="W381" s="42"/>
      <c r="X381" s="57"/>
      <c r="Y381" s="175">
        <v>144</v>
      </c>
      <c r="Z381" s="271">
        <f t="shared" si="28"/>
        <v>148.1472</v>
      </c>
    </row>
    <row r="382" spans="1:26" ht="20.100000000000001" customHeight="1" x14ac:dyDescent="0.2">
      <c r="A382" s="264"/>
      <c r="B382" s="173" t="s">
        <v>1008</v>
      </c>
      <c r="C382" s="205" t="s">
        <v>1009</v>
      </c>
      <c r="D382" s="31" t="s">
        <v>233</v>
      </c>
      <c r="E382" s="134">
        <v>351</v>
      </c>
      <c r="F382" s="33"/>
      <c r="G382" s="33"/>
      <c r="H382" s="34"/>
      <c r="I382" s="33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40"/>
      <c r="U382" s="41"/>
      <c r="V382" s="42"/>
      <c r="W382" s="42"/>
      <c r="X382" s="57"/>
      <c r="Y382" s="175">
        <v>351</v>
      </c>
      <c r="Z382" s="271">
        <f t="shared" si="28"/>
        <v>361.10879999999997</v>
      </c>
    </row>
    <row r="383" spans="1:26" ht="20.100000000000001" customHeight="1" x14ac:dyDescent="0.2">
      <c r="A383" s="264" t="s">
        <v>920</v>
      </c>
      <c r="B383" s="146" t="s">
        <v>1010</v>
      </c>
      <c r="C383" s="137" t="s">
        <v>1011</v>
      </c>
      <c r="D383" s="31" t="s">
        <v>233</v>
      </c>
      <c r="E383" s="134">
        <v>630</v>
      </c>
      <c r="F383" s="33"/>
      <c r="G383" s="33"/>
      <c r="H383" s="34"/>
      <c r="I383" s="33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40"/>
      <c r="U383" s="41"/>
      <c r="V383" s="42"/>
      <c r="W383" s="42"/>
      <c r="X383" s="43"/>
      <c r="Y383" s="175">
        <v>630</v>
      </c>
      <c r="Z383" s="271">
        <f t="shared" si="28"/>
        <v>648.14399999999989</v>
      </c>
    </row>
    <row r="384" spans="1:26" ht="20.100000000000001" customHeight="1" x14ac:dyDescent="0.2">
      <c r="A384" s="264"/>
      <c r="B384" s="128" t="s">
        <v>1012</v>
      </c>
      <c r="C384" s="129" t="s">
        <v>1013</v>
      </c>
      <c r="D384" s="49"/>
      <c r="E384" s="32"/>
      <c r="F384" s="33"/>
      <c r="G384" s="33"/>
      <c r="H384" s="34"/>
      <c r="I384" s="33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40"/>
      <c r="U384" s="41"/>
      <c r="V384" s="42"/>
      <c r="W384" s="42"/>
      <c r="X384" s="43"/>
      <c r="Y384" s="44"/>
      <c r="Z384" s="271"/>
    </row>
    <row r="385" spans="1:26" ht="20.100000000000001" customHeight="1" x14ac:dyDescent="0.2">
      <c r="A385" s="264"/>
      <c r="B385" s="29" t="s">
        <v>1014</v>
      </c>
      <c r="C385" s="30" t="s">
        <v>1015</v>
      </c>
      <c r="D385" s="49" t="s">
        <v>200</v>
      </c>
      <c r="E385" s="32">
        <v>3070</v>
      </c>
      <c r="F385" s="33">
        <f>E385*1.26</f>
        <v>3868.2</v>
      </c>
      <c r="G385" s="33">
        <v>3868</v>
      </c>
      <c r="H385" s="34"/>
      <c r="I385" s="33">
        <v>3868</v>
      </c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40">
        <v>5179</v>
      </c>
      <c r="U385" s="41">
        <f>T385*112.34%</f>
        <v>5818.0886</v>
      </c>
      <c r="V385" s="42"/>
      <c r="W385" s="42"/>
      <c r="X385" s="43">
        <v>5818</v>
      </c>
      <c r="Y385" s="44">
        <v>6848</v>
      </c>
      <c r="Z385" s="271">
        <f>Y385*$Z$11/100</f>
        <v>7045.2223999999997</v>
      </c>
    </row>
    <row r="386" spans="1:26" ht="20.100000000000001" customHeight="1" x14ac:dyDescent="0.2">
      <c r="A386" s="264"/>
      <c r="B386" s="118" t="s">
        <v>1016</v>
      </c>
      <c r="C386" s="129" t="s">
        <v>1017</v>
      </c>
      <c r="D386" s="49"/>
      <c r="E386" s="32"/>
      <c r="F386" s="33"/>
      <c r="G386" s="33"/>
      <c r="H386" s="34"/>
      <c r="I386" s="33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199"/>
      <c r="U386" s="41"/>
      <c r="V386" s="42"/>
      <c r="W386" s="42"/>
      <c r="X386" s="43"/>
      <c r="Y386" s="44"/>
      <c r="Z386" s="271"/>
    </row>
    <row r="387" spans="1:26" ht="20.100000000000001" customHeight="1" x14ac:dyDescent="0.2">
      <c r="A387" s="264" t="s">
        <v>1018</v>
      </c>
      <c r="B387" s="29" t="s">
        <v>1019</v>
      </c>
      <c r="C387" s="208" t="s">
        <v>1020</v>
      </c>
      <c r="D387" s="49" t="s">
        <v>1021</v>
      </c>
      <c r="E387" s="148"/>
      <c r="F387" s="34"/>
      <c r="G387" s="34"/>
      <c r="H387" s="34"/>
      <c r="I387" s="33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40"/>
      <c r="U387" s="41"/>
      <c r="V387" s="42"/>
      <c r="W387" s="42"/>
      <c r="X387" s="43"/>
      <c r="Y387" s="44">
        <v>202</v>
      </c>
      <c r="Z387" s="271">
        <f>Y387*$Z$11/100</f>
        <v>207.81759999999997</v>
      </c>
    </row>
    <row r="388" spans="1:26" ht="20.100000000000001" customHeight="1" x14ac:dyDescent="0.2">
      <c r="A388" s="264" t="s">
        <v>1022</v>
      </c>
      <c r="B388" s="29" t="s">
        <v>1023</v>
      </c>
      <c r="C388" s="208" t="s">
        <v>1024</v>
      </c>
      <c r="D388" s="49" t="s">
        <v>1025</v>
      </c>
      <c r="E388" s="148"/>
      <c r="F388" s="34"/>
      <c r="G388" s="34"/>
      <c r="H388" s="34"/>
      <c r="I388" s="33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40"/>
      <c r="U388" s="41"/>
      <c r="V388" s="42"/>
      <c r="W388" s="42"/>
      <c r="X388" s="43"/>
      <c r="Y388" s="44">
        <v>177</v>
      </c>
      <c r="Z388" s="271">
        <f>Y388*$Z$11/100</f>
        <v>182.09759999999997</v>
      </c>
    </row>
    <row r="389" spans="1:26" ht="20.100000000000001" customHeight="1" x14ac:dyDescent="0.2">
      <c r="A389" s="264" t="s">
        <v>1026</v>
      </c>
      <c r="B389" s="29" t="s">
        <v>1027</v>
      </c>
      <c r="C389" s="213" t="s">
        <v>1028</v>
      </c>
      <c r="D389" s="49" t="s">
        <v>200</v>
      </c>
      <c r="E389" s="148"/>
      <c r="F389" s="34"/>
      <c r="G389" s="34"/>
      <c r="H389" s="34"/>
      <c r="I389" s="214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115"/>
      <c r="U389" s="41"/>
      <c r="V389" s="42"/>
      <c r="W389" s="42"/>
      <c r="X389" s="43">
        <v>400</v>
      </c>
      <c r="Y389" s="44">
        <v>471</v>
      </c>
      <c r="Z389" s="271">
        <f>Y389*$Z$11/100</f>
        <v>484.56479999999993</v>
      </c>
    </row>
    <row r="390" spans="1:26" ht="20.100000000000001" customHeight="1" x14ac:dyDescent="0.2">
      <c r="A390" s="264"/>
      <c r="B390" s="215" t="s">
        <v>1029</v>
      </c>
      <c r="C390" s="216" t="s">
        <v>1030</v>
      </c>
      <c r="D390" s="217"/>
      <c r="E390" s="21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219"/>
      <c r="Y390" s="44"/>
      <c r="Z390" s="271"/>
    </row>
    <row r="391" spans="1:26" ht="20.100000000000001" customHeight="1" x14ac:dyDescent="0.2">
      <c r="A391" s="264" t="s">
        <v>1031</v>
      </c>
      <c r="B391" s="220" t="s">
        <v>1032</v>
      </c>
      <c r="C391" s="221" t="s">
        <v>1033</v>
      </c>
      <c r="D391" s="31" t="s">
        <v>233</v>
      </c>
      <c r="E391" s="222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93">
        <v>324</v>
      </c>
      <c r="Y391" s="44">
        <v>280</v>
      </c>
      <c r="Z391" s="271">
        <f t="shared" ref="Z391:Z396" si="29">Y391*$Z$11/100</f>
        <v>288.06399999999996</v>
      </c>
    </row>
    <row r="392" spans="1:26" ht="20.100000000000001" customHeight="1" x14ac:dyDescent="0.2">
      <c r="A392" s="264" t="s">
        <v>1034</v>
      </c>
      <c r="B392" s="202" t="s">
        <v>1035</v>
      </c>
      <c r="C392" s="221" t="s">
        <v>1036</v>
      </c>
      <c r="D392" s="49" t="s">
        <v>200</v>
      </c>
      <c r="E392" s="21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93">
        <v>374</v>
      </c>
      <c r="Y392" s="44">
        <v>117</v>
      </c>
      <c r="Z392" s="271">
        <f t="shared" si="29"/>
        <v>120.36959999999999</v>
      </c>
    </row>
    <row r="393" spans="1:26" ht="20.100000000000001" customHeight="1" x14ac:dyDescent="0.2">
      <c r="A393" s="264" t="s">
        <v>1037</v>
      </c>
      <c r="B393" s="202" t="s">
        <v>1038</v>
      </c>
      <c r="C393" s="224" t="s">
        <v>1039</v>
      </c>
      <c r="D393" s="49" t="s">
        <v>200</v>
      </c>
      <c r="E393" s="21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93">
        <v>675</v>
      </c>
      <c r="Y393" s="44">
        <v>114</v>
      </c>
      <c r="Z393" s="271">
        <f t="shared" si="29"/>
        <v>117.28319999999999</v>
      </c>
    </row>
    <row r="394" spans="1:26" ht="20.100000000000001" customHeight="1" x14ac:dyDescent="0.2">
      <c r="A394" s="264" t="s">
        <v>1040</v>
      </c>
      <c r="B394" s="202" t="s">
        <v>1041</v>
      </c>
      <c r="C394" s="221" t="s">
        <v>1042</v>
      </c>
      <c r="D394" s="148" t="s">
        <v>233</v>
      </c>
      <c r="E394" s="42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93"/>
      <c r="Y394" s="44">
        <v>313</v>
      </c>
      <c r="Z394" s="271">
        <f t="shared" si="29"/>
        <v>322.01439999999997</v>
      </c>
    </row>
    <row r="395" spans="1:26" ht="20.100000000000001" customHeight="1" x14ac:dyDescent="0.2">
      <c r="A395" s="264" t="s">
        <v>1043</v>
      </c>
      <c r="B395" s="202" t="s">
        <v>1044</v>
      </c>
      <c r="C395" s="221" t="s">
        <v>1045</v>
      </c>
      <c r="D395" s="148" t="s">
        <v>233</v>
      </c>
      <c r="E395" s="42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93"/>
      <c r="Y395" s="44">
        <v>200</v>
      </c>
      <c r="Z395" s="271">
        <f t="shared" si="29"/>
        <v>205.76</v>
      </c>
    </row>
    <row r="396" spans="1:26" ht="20.100000000000001" customHeight="1" x14ac:dyDescent="0.2">
      <c r="A396" s="264" t="s">
        <v>1046</v>
      </c>
      <c r="B396" s="202" t="s">
        <v>1047</v>
      </c>
      <c r="C396" s="221" t="s">
        <v>1048</v>
      </c>
      <c r="D396" s="148" t="s">
        <v>233</v>
      </c>
      <c r="E396" s="42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93"/>
      <c r="Y396" s="44">
        <v>300</v>
      </c>
      <c r="Z396" s="271">
        <f t="shared" si="29"/>
        <v>308.64</v>
      </c>
    </row>
    <row r="397" spans="1:26" ht="20.100000000000001" customHeight="1" x14ac:dyDescent="0.2">
      <c r="A397" s="264"/>
      <c r="B397" s="173"/>
      <c r="C397" s="225" t="s">
        <v>1049</v>
      </c>
      <c r="D397" s="226"/>
      <c r="E397" s="227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93"/>
      <c r="Y397" s="44"/>
      <c r="Z397" s="271"/>
    </row>
    <row r="398" spans="1:26" ht="20.100000000000001" customHeight="1" x14ac:dyDescent="0.2">
      <c r="A398" s="264"/>
      <c r="B398" s="117" t="s">
        <v>1050</v>
      </c>
      <c r="C398" s="94" t="s">
        <v>1051</v>
      </c>
      <c r="D398" s="31" t="s">
        <v>211</v>
      </c>
      <c r="E398" s="228">
        <v>92</v>
      </c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93"/>
      <c r="Y398" s="175">
        <v>92</v>
      </c>
      <c r="Z398" s="271">
        <f t="shared" ref="Z398:Z404" si="30">Y398*$Z$11/100</f>
        <v>94.649599999999992</v>
      </c>
    </row>
    <row r="399" spans="1:26" ht="20.100000000000001" customHeight="1" x14ac:dyDescent="0.2">
      <c r="A399" s="264"/>
      <c r="B399" s="117" t="s">
        <v>1052</v>
      </c>
      <c r="C399" s="133" t="s">
        <v>1053</v>
      </c>
      <c r="D399" s="31" t="s">
        <v>211</v>
      </c>
      <c r="E399" s="228">
        <v>87</v>
      </c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93"/>
      <c r="Y399" s="175">
        <v>87</v>
      </c>
      <c r="Z399" s="271">
        <f t="shared" si="30"/>
        <v>89.505600000000001</v>
      </c>
    </row>
    <row r="400" spans="1:26" ht="20.100000000000001" customHeight="1" x14ac:dyDescent="0.2">
      <c r="A400" s="264"/>
      <c r="B400" s="117" t="s">
        <v>1054</v>
      </c>
      <c r="C400" s="133" t="s">
        <v>1055</v>
      </c>
      <c r="D400" s="31" t="s">
        <v>211</v>
      </c>
      <c r="E400" s="228">
        <v>115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93"/>
      <c r="Y400" s="175">
        <v>115</v>
      </c>
      <c r="Z400" s="271">
        <f t="shared" si="30"/>
        <v>118.31199999999998</v>
      </c>
    </row>
    <row r="401" spans="1:30" ht="20.100000000000001" customHeight="1" x14ac:dyDescent="0.2">
      <c r="A401" s="264"/>
      <c r="B401" s="117" t="s">
        <v>1056</v>
      </c>
      <c r="C401" s="133" t="s">
        <v>1057</v>
      </c>
      <c r="D401" s="31" t="s">
        <v>211</v>
      </c>
      <c r="E401" s="228">
        <v>115</v>
      </c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93"/>
      <c r="Y401" s="175">
        <v>115</v>
      </c>
      <c r="Z401" s="271">
        <f t="shared" si="30"/>
        <v>118.31199999999998</v>
      </c>
    </row>
    <row r="402" spans="1:30" ht="20.100000000000001" customHeight="1" x14ac:dyDescent="0.2">
      <c r="A402" s="264"/>
      <c r="B402" s="117" t="s">
        <v>1058</v>
      </c>
      <c r="C402" s="133" t="s">
        <v>1059</v>
      </c>
      <c r="D402" s="31" t="s">
        <v>211</v>
      </c>
      <c r="E402" s="228">
        <v>92</v>
      </c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93"/>
      <c r="Y402" s="175">
        <v>92</v>
      </c>
      <c r="Z402" s="271">
        <f t="shared" si="30"/>
        <v>94.649599999999992</v>
      </c>
    </row>
    <row r="403" spans="1:30" ht="20.100000000000001" customHeight="1" x14ac:dyDescent="0.2">
      <c r="A403" s="264"/>
      <c r="B403" s="117" t="s">
        <v>1060</v>
      </c>
      <c r="C403" s="133" t="s">
        <v>1061</v>
      </c>
      <c r="D403" s="31" t="s">
        <v>211</v>
      </c>
      <c r="E403" s="228">
        <v>29</v>
      </c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93"/>
      <c r="Y403" s="175">
        <v>29</v>
      </c>
      <c r="Z403" s="271">
        <f t="shared" si="30"/>
        <v>29.8352</v>
      </c>
    </row>
    <row r="404" spans="1:30" ht="20.100000000000001" customHeight="1" x14ac:dyDescent="0.2">
      <c r="A404" s="264"/>
      <c r="B404" s="117" t="s">
        <v>1062</v>
      </c>
      <c r="C404" s="133" t="s">
        <v>1063</v>
      </c>
      <c r="D404" s="31" t="s">
        <v>211</v>
      </c>
      <c r="E404" s="228">
        <v>115</v>
      </c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93"/>
      <c r="Y404" s="175">
        <v>115</v>
      </c>
      <c r="Z404" s="271">
        <f t="shared" si="30"/>
        <v>118.31199999999998</v>
      </c>
    </row>
    <row r="405" spans="1:30" ht="16.5" customHeight="1" x14ac:dyDescent="0.2">
      <c r="A405" s="264"/>
      <c r="B405" s="118" t="s">
        <v>1064</v>
      </c>
      <c r="C405" s="229" t="s">
        <v>1065</v>
      </c>
      <c r="D405" s="31"/>
      <c r="E405" s="148"/>
      <c r="F405" s="34"/>
      <c r="G405" s="34"/>
      <c r="H405" s="34"/>
      <c r="I405" s="34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92"/>
      <c r="U405" s="92"/>
      <c r="V405" s="38"/>
      <c r="W405" s="38"/>
      <c r="X405" s="93"/>
      <c r="Y405" s="44"/>
      <c r="Z405" s="271"/>
    </row>
    <row r="406" spans="1:30" ht="16.5" customHeight="1" x14ac:dyDescent="0.2">
      <c r="A406" s="264" t="s">
        <v>1066</v>
      </c>
      <c r="B406" s="29" t="s">
        <v>1067</v>
      </c>
      <c r="C406" s="213" t="s">
        <v>1068</v>
      </c>
      <c r="D406" s="113" t="s">
        <v>865</v>
      </c>
      <c r="E406" s="148"/>
      <c r="F406" s="34"/>
      <c r="G406" s="34"/>
      <c r="H406" s="34"/>
      <c r="I406" s="214">
        <v>452</v>
      </c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5">
        <v>605</v>
      </c>
      <c r="U406" s="92">
        <f>T406*112.34%</f>
        <v>679.65699999999993</v>
      </c>
      <c r="V406" s="38"/>
      <c r="W406" s="38"/>
      <c r="X406" s="93">
        <v>680</v>
      </c>
      <c r="Y406" s="127">
        <v>800</v>
      </c>
      <c r="Z406" s="271">
        <f t="shared" ref="Z406:Z411" si="31">Y406*$Z$11/100</f>
        <v>823.04</v>
      </c>
    </row>
    <row r="407" spans="1:30" ht="20.100000000000001" customHeight="1" x14ac:dyDescent="0.2">
      <c r="A407" s="264" t="s">
        <v>1069</v>
      </c>
      <c r="B407" s="29" t="s">
        <v>1070</v>
      </c>
      <c r="C407" s="213" t="s">
        <v>1071</v>
      </c>
      <c r="D407" s="113" t="s">
        <v>865</v>
      </c>
      <c r="E407" s="148"/>
      <c r="F407" s="34"/>
      <c r="G407" s="34"/>
      <c r="H407" s="34"/>
      <c r="I407" s="214">
        <v>1042</v>
      </c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5">
        <v>1395</v>
      </c>
      <c r="U407" s="92">
        <f>T407*112.34%</f>
        <v>1567.143</v>
      </c>
      <c r="V407" s="38"/>
      <c r="W407" s="38"/>
      <c r="X407" s="93">
        <v>1567</v>
      </c>
      <c r="Y407" s="127">
        <v>1844</v>
      </c>
      <c r="Z407" s="271">
        <f t="shared" si="31"/>
        <v>1897.1071999999999</v>
      </c>
    </row>
    <row r="408" spans="1:30" ht="20.100000000000001" customHeight="1" x14ac:dyDescent="0.2">
      <c r="A408" s="264" t="s">
        <v>1069</v>
      </c>
      <c r="B408" s="29" t="s">
        <v>1072</v>
      </c>
      <c r="C408" s="213" t="s">
        <v>1073</v>
      </c>
      <c r="D408" s="113" t="s">
        <v>865</v>
      </c>
      <c r="E408" s="148"/>
      <c r="F408" s="34"/>
      <c r="G408" s="34"/>
      <c r="H408" s="34"/>
      <c r="I408" s="214">
        <v>1042</v>
      </c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5">
        <v>1395</v>
      </c>
      <c r="U408" s="92">
        <f>T408*112.34%</f>
        <v>1567.143</v>
      </c>
      <c r="V408" s="38"/>
      <c r="W408" s="38"/>
      <c r="X408" s="93">
        <v>1358</v>
      </c>
      <c r="Y408" s="127">
        <v>1598</v>
      </c>
      <c r="Z408" s="271">
        <f t="shared" si="31"/>
        <v>1644.0223999999998</v>
      </c>
      <c r="AA408" s="231"/>
      <c r="AB408" s="231"/>
      <c r="AC408" s="231"/>
      <c r="AD408" s="231"/>
    </row>
    <row r="409" spans="1:30" ht="20.100000000000001" customHeight="1" x14ac:dyDescent="0.2">
      <c r="A409" s="264"/>
      <c r="B409" s="29" t="s">
        <v>1074</v>
      </c>
      <c r="C409" s="147" t="s">
        <v>1075</v>
      </c>
      <c r="D409" s="113" t="s">
        <v>865</v>
      </c>
      <c r="E409" s="148"/>
      <c r="F409" s="34"/>
      <c r="G409" s="34"/>
      <c r="H409" s="34"/>
      <c r="I409" s="214">
        <v>392</v>
      </c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5">
        <v>525</v>
      </c>
      <c r="U409" s="92">
        <f>T409*112.34%</f>
        <v>589.78499999999997</v>
      </c>
      <c r="V409" s="38"/>
      <c r="W409" s="38"/>
      <c r="X409" s="93">
        <v>590</v>
      </c>
      <c r="Y409" s="127">
        <v>694</v>
      </c>
      <c r="Z409" s="271">
        <f t="shared" si="31"/>
        <v>713.98720000000003</v>
      </c>
    </row>
    <row r="410" spans="1:30" ht="20.100000000000001" customHeight="1" x14ac:dyDescent="0.2">
      <c r="A410" s="264" t="s">
        <v>1076</v>
      </c>
      <c r="B410" s="29" t="s">
        <v>1077</v>
      </c>
      <c r="C410" s="213" t="s">
        <v>1078</v>
      </c>
      <c r="D410" s="49" t="s">
        <v>200</v>
      </c>
      <c r="E410" s="148"/>
      <c r="F410" s="34"/>
      <c r="G410" s="34"/>
      <c r="H410" s="34"/>
      <c r="I410" s="214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5"/>
      <c r="U410" s="92"/>
      <c r="V410" s="38"/>
      <c r="W410" s="38"/>
      <c r="X410" s="93">
        <v>77</v>
      </c>
      <c r="Y410" s="127">
        <v>91</v>
      </c>
      <c r="Z410" s="271">
        <f t="shared" si="31"/>
        <v>93.620800000000003</v>
      </c>
    </row>
    <row r="411" spans="1:30" ht="20.100000000000001" customHeight="1" x14ac:dyDescent="0.2">
      <c r="A411" s="264" t="s">
        <v>1079</v>
      </c>
      <c r="B411" s="29" t="s">
        <v>1080</v>
      </c>
      <c r="C411" s="213" t="s">
        <v>1081</v>
      </c>
      <c r="D411" s="49" t="s">
        <v>200</v>
      </c>
      <c r="E411" s="148"/>
      <c r="F411" s="34"/>
      <c r="G411" s="34"/>
      <c r="H411" s="34"/>
      <c r="I411" s="214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5"/>
      <c r="U411" s="92"/>
      <c r="V411" s="38"/>
      <c r="W411" s="38"/>
      <c r="X411" s="93"/>
      <c r="Y411" s="127">
        <v>100</v>
      </c>
      <c r="Z411" s="271">
        <f t="shared" si="31"/>
        <v>102.88</v>
      </c>
    </row>
    <row r="412" spans="1:30" ht="20.100000000000001" customHeight="1" x14ac:dyDescent="0.2">
      <c r="A412" s="264"/>
      <c r="B412" s="232" t="s">
        <v>1082</v>
      </c>
      <c r="C412" s="233" t="s">
        <v>1083</v>
      </c>
      <c r="D412" s="234"/>
      <c r="E412" s="21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93"/>
      <c r="Y412" s="44"/>
      <c r="Z412" s="271"/>
    </row>
    <row r="413" spans="1:30" ht="20.100000000000001" customHeight="1" x14ac:dyDescent="0.2">
      <c r="A413" s="264" t="s">
        <v>1084</v>
      </c>
      <c r="B413" s="202" t="s">
        <v>1085</v>
      </c>
      <c r="C413" s="221" t="s">
        <v>1086</v>
      </c>
      <c r="D413" s="49" t="s">
        <v>200</v>
      </c>
      <c r="E413" s="21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93"/>
      <c r="Y413" s="145">
        <v>321</v>
      </c>
      <c r="Z413" s="271">
        <f t="shared" ref="Z413:Z424" si="32">Y413*$Z$11/100</f>
        <v>330.24479999999994</v>
      </c>
    </row>
    <row r="414" spans="1:30" ht="20.100000000000001" customHeight="1" x14ac:dyDescent="0.2">
      <c r="A414" s="264" t="s">
        <v>1084</v>
      </c>
      <c r="B414" s="202" t="s">
        <v>1087</v>
      </c>
      <c r="C414" s="221" t="s">
        <v>1088</v>
      </c>
      <c r="D414" s="49" t="s">
        <v>200</v>
      </c>
      <c r="E414" s="21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93"/>
      <c r="Y414" s="145">
        <v>728</v>
      </c>
      <c r="Z414" s="271">
        <f t="shared" si="32"/>
        <v>748.96640000000002</v>
      </c>
    </row>
    <row r="415" spans="1:30" ht="20.100000000000001" customHeight="1" x14ac:dyDescent="0.2">
      <c r="A415" s="264" t="s">
        <v>1084</v>
      </c>
      <c r="B415" s="29" t="s">
        <v>1089</v>
      </c>
      <c r="C415" s="209" t="s">
        <v>1090</v>
      </c>
      <c r="D415" s="49" t="s">
        <v>200</v>
      </c>
      <c r="E415" s="21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93"/>
      <c r="Y415" s="145">
        <v>812</v>
      </c>
      <c r="Z415" s="271">
        <f t="shared" si="32"/>
        <v>835.38559999999995</v>
      </c>
    </row>
    <row r="416" spans="1:30" ht="20.100000000000001" customHeight="1" x14ac:dyDescent="0.2">
      <c r="A416" s="264" t="s">
        <v>1084</v>
      </c>
      <c r="B416" s="235" t="s">
        <v>1091</v>
      </c>
      <c r="C416" s="174" t="s">
        <v>1092</v>
      </c>
      <c r="D416" s="113" t="s">
        <v>1093</v>
      </c>
      <c r="E416" s="236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8"/>
      <c r="Y416" s="145">
        <v>2455</v>
      </c>
      <c r="Z416" s="271">
        <f t="shared" si="32"/>
        <v>2525.7039999999997</v>
      </c>
    </row>
    <row r="417" spans="1:26" s="130" customFormat="1" ht="20.100000000000001" customHeight="1" x14ac:dyDescent="0.2">
      <c r="A417" s="264" t="s">
        <v>1084</v>
      </c>
      <c r="B417" s="173" t="s">
        <v>1094</v>
      </c>
      <c r="C417" s="174" t="s">
        <v>1095</v>
      </c>
      <c r="D417" s="113" t="s">
        <v>1093</v>
      </c>
      <c r="E417" s="236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8"/>
      <c r="Y417" s="145">
        <v>628</v>
      </c>
      <c r="Z417" s="271">
        <f t="shared" si="32"/>
        <v>646.08640000000003</v>
      </c>
    </row>
    <row r="418" spans="1:26" ht="20.100000000000001" customHeight="1" x14ac:dyDescent="0.2">
      <c r="A418" s="264" t="s">
        <v>1084</v>
      </c>
      <c r="B418" s="173" t="s">
        <v>1096</v>
      </c>
      <c r="C418" s="174" t="s">
        <v>1097</v>
      </c>
      <c r="D418" s="113" t="s">
        <v>1093</v>
      </c>
      <c r="E418" s="236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8"/>
      <c r="Y418" s="145">
        <v>1622</v>
      </c>
      <c r="Z418" s="271">
        <f t="shared" si="32"/>
        <v>1668.7135999999998</v>
      </c>
    </row>
    <row r="419" spans="1:26" ht="20.100000000000001" customHeight="1" x14ac:dyDescent="0.2">
      <c r="A419" s="264" t="s">
        <v>1084</v>
      </c>
      <c r="B419" s="239" t="s">
        <v>1098</v>
      </c>
      <c r="C419" s="240" t="s">
        <v>1099</v>
      </c>
      <c r="D419" s="113" t="s">
        <v>865</v>
      </c>
      <c r="E419" s="236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8"/>
      <c r="Y419" s="145">
        <v>2515</v>
      </c>
      <c r="Z419" s="271">
        <f t="shared" si="32"/>
        <v>2587.4319999999998</v>
      </c>
    </row>
    <row r="420" spans="1:26" ht="20.100000000000001" customHeight="1" x14ac:dyDescent="0.2">
      <c r="A420" s="264" t="s">
        <v>1084</v>
      </c>
      <c r="B420" s="173" t="s">
        <v>1100</v>
      </c>
      <c r="C420" s="240" t="s">
        <v>1101</v>
      </c>
      <c r="D420" s="113" t="s">
        <v>865</v>
      </c>
      <c r="E420" s="236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8"/>
      <c r="Y420" s="135">
        <v>510</v>
      </c>
      <c r="Z420" s="271">
        <f t="shared" si="32"/>
        <v>524.68799999999999</v>
      </c>
    </row>
    <row r="421" spans="1:26" ht="20.100000000000001" customHeight="1" x14ac:dyDescent="0.2">
      <c r="A421" s="264" t="s">
        <v>1084</v>
      </c>
      <c r="B421" s="173" t="s">
        <v>1102</v>
      </c>
      <c r="C421" s="240" t="s">
        <v>1103</v>
      </c>
      <c r="D421" s="113" t="s">
        <v>865</v>
      </c>
      <c r="E421" s="236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8"/>
      <c r="Y421" s="145">
        <v>1043</v>
      </c>
      <c r="Z421" s="271">
        <f t="shared" si="32"/>
        <v>1073.0383999999999</v>
      </c>
    </row>
    <row r="422" spans="1:26" ht="20.100000000000001" customHeight="1" thickBot="1" x14ac:dyDescent="0.25">
      <c r="A422" s="264" t="s">
        <v>1084</v>
      </c>
      <c r="B422" s="173" t="s">
        <v>1104</v>
      </c>
      <c r="C422" s="240" t="s">
        <v>1105</v>
      </c>
      <c r="D422" s="241" t="s">
        <v>865</v>
      </c>
      <c r="E422" s="242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4"/>
      <c r="Y422" s="245">
        <v>1842</v>
      </c>
      <c r="Z422" s="271">
        <f t="shared" si="32"/>
        <v>1895.0495999999998</v>
      </c>
    </row>
    <row r="423" spans="1:26" ht="20.100000000000001" customHeight="1" x14ac:dyDescent="0.2">
      <c r="A423" s="264" t="s">
        <v>1084</v>
      </c>
      <c r="B423" s="173" t="s">
        <v>1106</v>
      </c>
      <c r="C423" s="240" t="s">
        <v>1107</v>
      </c>
      <c r="D423" s="113" t="s">
        <v>1093</v>
      </c>
      <c r="E423" s="246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8"/>
      <c r="Y423" s="249">
        <v>4329.6899999999996</v>
      </c>
      <c r="Z423" s="271">
        <f t="shared" si="32"/>
        <v>4454.3850719999991</v>
      </c>
    </row>
    <row r="424" spans="1:26" ht="20.100000000000001" customHeight="1" thickBot="1" x14ac:dyDescent="0.25">
      <c r="A424" s="265" t="s">
        <v>1076</v>
      </c>
      <c r="B424" s="250" t="s">
        <v>1108</v>
      </c>
      <c r="C424" s="251" t="s">
        <v>1109</v>
      </c>
      <c r="D424" s="252" t="s">
        <v>200</v>
      </c>
      <c r="E424" s="253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256">
        <v>1446</v>
      </c>
      <c r="Z424" s="271">
        <f t="shared" si="32"/>
        <v>1487.6447999999998</v>
      </c>
    </row>
    <row r="425" spans="1:26" ht="20.100000000000001" customHeight="1" x14ac:dyDescent="0.2">
      <c r="Z425" s="230"/>
    </row>
    <row r="426" spans="1:26" ht="20.100000000000001" customHeight="1" x14ac:dyDescent="0.2"/>
    <row r="427" spans="1:26" ht="20.100000000000001" customHeight="1" x14ac:dyDescent="0.2">
      <c r="Z427" s="230"/>
    </row>
    <row r="428" spans="1:26" ht="12.95" customHeight="1" x14ac:dyDescent="0.2">
      <c r="Z428" s="230"/>
    </row>
    <row r="429" spans="1:26" ht="12.95" customHeight="1" x14ac:dyDescent="0.2">
      <c r="Z429" s="230"/>
    </row>
    <row r="430" spans="1:26" ht="12.95" customHeight="1" x14ac:dyDescent="0.2">
      <c r="Z430" s="230"/>
    </row>
    <row r="431" spans="1:26" ht="12.95" customHeight="1" x14ac:dyDescent="0.2">
      <c r="Z431" s="230"/>
    </row>
    <row r="432" spans="1:26" ht="12.95" customHeight="1" x14ac:dyDescent="0.2">
      <c r="Z432" s="230"/>
    </row>
    <row r="433" spans="26:26" ht="12.95" customHeight="1" x14ac:dyDescent="0.2">
      <c r="Z433" s="230"/>
    </row>
    <row r="434" spans="26:26" ht="12.95" customHeight="1" x14ac:dyDescent="0.2">
      <c r="Z434" s="230"/>
    </row>
    <row r="435" spans="26:26" ht="12.95" customHeight="1" x14ac:dyDescent="0.2">
      <c r="Z435" s="230"/>
    </row>
    <row r="436" spans="26:26" ht="12.95" customHeight="1" x14ac:dyDescent="0.2">
      <c r="Z436" s="230"/>
    </row>
    <row r="437" spans="26:26" ht="12.95" customHeight="1" x14ac:dyDescent="0.2">
      <c r="Z437" s="230"/>
    </row>
    <row r="438" spans="26:26" ht="12.95" customHeight="1" x14ac:dyDescent="0.2">
      <c r="Z438" s="230"/>
    </row>
    <row r="439" spans="26:26" ht="12.95" customHeight="1" x14ac:dyDescent="0.2">
      <c r="Z439" s="230"/>
    </row>
    <row r="440" spans="26:26" ht="18" customHeight="1" x14ac:dyDescent="0.2">
      <c r="Z440" s="230"/>
    </row>
    <row r="441" spans="26:26" ht="18" customHeight="1" x14ac:dyDescent="0.2">
      <c r="Z441" s="230"/>
    </row>
    <row r="442" spans="26:26" ht="18" customHeight="1" x14ac:dyDescent="0.2">
      <c r="Z442" s="230"/>
    </row>
    <row r="444" spans="26:26" ht="18" customHeight="1" x14ac:dyDescent="0.2">
      <c r="Z444" s="230"/>
    </row>
    <row r="445" spans="26:26" ht="18" customHeight="1" x14ac:dyDescent="0.2">
      <c r="Z445" s="230"/>
    </row>
    <row r="446" spans="26:26" ht="18" customHeight="1" x14ac:dyDescent="0.2">
      <c r="Z446" s="230"/>
    </row>
    <row r="447" spans="26:26" ht="18" customHeight="1" x14ac:dyDescent="0.2">
      <c r="Z447" s="257"/>
    </row>
    <row r="448" spans="26:26" ht="15.75" customHeight="1" x14ac:dyDescent="0.2">
      <c r="Z448" s="257"/>
    </row>
    <row r="463" ht="24.75" customHeight="1" x14ac:dyDescent="0.2"/>
    <row r="516" spans="26:26" ht="18" customHeight="1" x14ac:dyDescent="0.2">
      <c r="Z516" s="230"/>
    </row>
    <row r="528" spans="26:26" ht="22.5" customHeight="1" x14ac:dyDescent="0.2"/>
    <row r="533" ht="24" customHeight="1" x14ac:dyDescent="0.2"/>
    <row r="540" ht="14.25" customHeight="1" x14ac:dyDescent="0.2"/>
  </sheetData>
  <mergeCells count="5">
    <mergeCell ref="AA90:AD90"/>
    <mergeCell ref="B5:C5"/>
    <mergeCell ref="B7:C7"/>
    <mergeCell ref="B8:C8"/>
    <mergeCell ref="D1:Z4"/>
  </mergeCells>
  <pageMargins left="0.98425196850393704" right="0.19685039370078741" top="0.15748031496062992" bottom="0.31496062992125984" header="0.15748031496062992" footer="0.31496062992125984"/>
  <pageSetup paperSize="9" scale="76" orientation="portrait" r:id="rId1"/>
  <headerFooter alignWithMargins="0">
    <oddFooter>&amp;C&amp;P</oddFooter>
  </headerFooter>
  <rowBreaks count="2" manualBreakCount="2">
    <brk id="442" min="1" max="29" man="1"/>
    <brk id="495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перечень..19</vt:lpstr>
      <vt:lpstr>новый прейскурант ..19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2019-01-23T08:25:57Z</cp:lastPrinted>
  <dcterms:created xsi:type="dcterms:W3CDTF">2018-09-20T07:50:24Z</dcterms:created>
  <dcterms:modified xsi:type="dcterms:W3CDTF">2019-01-25T04:05:44Z</dcterms:modified>
</cp:coreProperties>
</file>