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'Лист1'!$B$1:$N$210</definedName>
  </definedNames>
  <calcPr fullCalcOnLoad="1" refMode="R1C1"/>
</workbook>
</file>

<file path=xl/sharedStrings.xml><?xml version="1.0" encoding="utf-8"?>
<sst xmlns="http://schemas.openxmlformats.org/spreadsheetml/2006/main" count="281" uniqueCount="276">
  <si>
    <t>Сбор жалоб и анамнеза общетерапевтический</t>
  </si>
  <si>
    <t xml:space="preserve">Визуальный осмотр общетерапевтический   </t>
  </si>
  <si>
    <t xml:space="preserve">Пальпация общетерапевтическая           </t>
  </si>
  <si>
    <t xml:space="preserve">Аускультация общетерапевтическая        </t>
  </si>
  <si>
    <t xml:space="preserve">Перкуссия общетерапевтическая           </t>
  </si>
  <si>
    <t xml:space="preserve">Термометрия общая                       </t>
  </si>
  <si>
    <t xml:space="preserve">Измерение массы тела                    </t>
  </si>
  <si>
    <t xml:space="preserve">Измерение роста                         </t>
  </si>
  <si>
    <t xml:space="preserve">Измерение частоты дыхания               </t>
  </si>
  <si>
    <t xml:space="preserve">Измерение частоты сердцебиения          </t>
  </si>
  <si>
    <t xml:space="preserve">Исследование пульса                     </t>
  </si>
  <si>
    <t xml:space="preserve">Измерение артериального давления на периферических  артериях  </t>
  </si>
  <si>
    <t>Профилактический прием (осмотр, консультация) врача-педиатра</t>
  </si>
  <si>
    <t>Исследование уровня ретикулоцитов в крови</t>
  </si>
  <si>
    <t>Общий (клинический) анализ крови</t>
  </si>
  <si>
    <t>Глюкозотолерантный тест</t>
  </si>
  <si>
    <t>Исследование уровня лютеинизирующего гормона в сыворотке крови</t>
  </si>
  <si>
    <t>Исследование уровня свободного тироксина сыворотки (Т-4) крови</t>
  </si>
  <si>
    <t>Исследование уровня фолликулостимулирующего гормона в сыворотке крови</t>
  </si>
  <si>
    <t>Определение белка в моче</t>
  </si>
  <si>
    <t>Исследование кала на простейшие</t>
  </si>
  <si>
    <t>Ингаляторное введение лекарственных средств и кислорода</t>
  </si>
  <si>
    <t>Вскрытие инфильтрата (угревого элемента)</t>
  </si>
  <si>
    <t>Удаление мозоли</t>
  </si>
  <si>
    <t>Удаление поверхностно расположенных инородных тел</t>
  </si>
  <si>
    <t>Удаление сгустков или инфицированной ткани из раны</t>
  </si>
  <si>
    <t>Хирургическая обработка раны или инфицированной ткани</t>
  </si>
  <si>
    <t>Перевязки при гнойных заболеваниях кожи и подкожной клетчатки</t>
  </si>
  <si>
    <t>Галотерапия</t>
  </si>
  <si>
    <t>Сауна (сухой пар)</t>
  </si>
  <si>
    <t>Душ Шарко</t>
  </si>
  <si>
    <t>Душ циркулярный</t>
  </si>
  <si>
    <t>Гальванизация и лекарственный электрофорез</t>
  </si>
  <si>
    <t>Ультразвук с гидрокортизоном</t>
  </si>
  <si>
    <t>Лазеротерапия</t>
  </si>
  <si>
    <t>Магнитотерапия</t>
  </si>
  <si>
    <t>Ингаляция с минералами (лекарственными препаратами)</t>
  </si>
  <si>
    <t>Дарсонвализация</t>
  </si>
  <si>
    <t>Лечебная физкультура с использованием элементов йоги</t>
  </si>
  <si>
    <t>Лечебная гимнастика (терапевтическое лечение острых, обострение  хронических заболеваний)- индивидуальное занятие</t>
  </si>
  <si>
    <t>Лечебная гимнастика для травматологических больных в период иммобилизации</t>
  </si>
  <si>
    <t>-индивидуальный метод</t>
  </si>
  <si>
    <t>-групповой метод</t>
  </si>
  <si>
    <t>Лечебная гимнастика для неврологических больных</t>
  </si>
  <si>
    <t>Гидромассаж</t>
  </si>
  <si>
    <t>Массаж спины</t>
  </si>
  <si>
    <t>Сегментарный массаж шейно-грудного отдела позвоночника</t>
  </si>
  <si>
    <t>Озокеритотерапия</t>
  </si>
  <si>
    <t>Парафинотерапия</t>
  </si>
  <si>
    <t>Фонд оплаты труда</t>
  </si>
  <si>
    <t>Начисления</t>
  </si>
  <si>
    <t>Медикаменты</t>
  </si>
  <si>
    <t>Мягкий инвентарь</t>
  </si>
  <si>
    <t>Косвенные расходы</t>
  </si>
  <si>
    <t>УВЧ, ДМВ, КВЧ, СМВ, СВЧ-терапия</t>
  </si>
  <si>
    <t>Износ оборудования</t>
  </si>
  <si>
    <t>Заместитель главного врача по ЭВ __________________ О.Ю.Артеменко</t>
  </si>
  <si>
    <t>Определение аутоантител к тироидной пероксидазе в сыворотке крови</t>
  </si>
  <si>
    <t>Исследование соскоба на энтеробиоз</t>
  </si>
  <si>
    <t xml:space="preserve">Лабораторные исследования </t>
  </si>
  <si>
    <t>Биохимические исследования</t>
  </si>
  <si>
    <t>Иммуносерологические исследования</t>
  </si>
  <si>
    <t>Определение С-реактивного белка в сыворотке крови</t>
  </si>
  <si>
    <t>Определение гетерофильных антител при мононуклеозе в сыворотке крови</t>
  </si>
  <si>
    <t>Исследование уровня желчных пигментов и их производных в моче (билирубин, уробилиноген)</t>
  </si>
  <si>
    <t>Ароматерапия</t>
  </si>
  <si>
    <t>Наложение  гипсовой лангеты  верхних конечностей</t>
  </si>
  <si>
    <t>Снятие гипсовой лангеты  верхних конечностей</t>
  </si>
  <si>
    <t>Наложение  гипсовой лангеты  нижних  конечностей</t>
  </si>
  <si>
    <t>Снятие  гипсовой лангеты  нижних  конечностей</t>
  </si>
  <si>
    <t>Наложение  циркулярного гипса верхних конечностей</t>
  </si>
  <si>
    <t>Снятие  циркулярного гипса верхних конечностей</t>
  </si>
  <si>
    <t>Наложение  циркулярного гипса нижних конечностей</t>
  </si>
  <si>
    <t>Снятие  циркулярного гипса нижних конечностей</t>
  </si>
  <si>
    <t>Снятие швов</t>
  </si>
  <si>
    <t>Наложение антисептической (мазевой) повязки на рану</t>
  </si>
  <si>
    <t>Обработка раны</t>
  </si>
  <si>
    <t>Исследование уровня альбумина в сыворотке крови</t>
  </si>
  <si>
    <t>Исследование уровня креатинина в сыворотке крови</t>
  </si>
  <si>
    <t>Исследование уровня мочевины в сыворотке крови</t>
  </si>
  <si>
    <t>Исследование уровня общего белка в сыворотке крови</t>
  </si>
  <si>
    <t>Исследование уровня свободного кортизола в сыворотке крови</t>
  </si>
  <si>
    <t>Исследование уровня пролактина в сыворотке крови</t>
  </si>
  <si>
    <t>Исследование уровня прогестерона в сыворотке крови</t>
  </si>
  <si>
    <t>Исследование уровня общего тестостерона в сыворотке крови</t>
  </si>
  <si>
    <t>Вскрытие поверхностного панариция</t>
  </si>
  <si>
    <t xml:space="preserve">Вскрытие поверхностного фурункула </t>
  </si>
  <si>
    <t>Перевязки при ожогах, обморожениях  I , II степени</t>
  </si>
  <si>
    <t>Назначение лекарственной терапии при неуточненных заболеваниях</t>
  </si>
  <si>
    <t>Назначение диетической терапии при неуточненных заболеваниях</t>
  </si>
  <si>
    <t>Назначение лечебно-оздоровительного режима при неуточненных заболеваниях</t>
  </si>
  <si>
    <t>Наименование услуг</t>
  </si>
  <si>
    <t>Код услуги</t>
  </si>
  <si>
    <t>Раздел</t>
  </si>
  <si>
    <t>Лечебно-диагностические услуги</t>
  </si>
  <si>
    <t>Хирургические манипуляции</t>
  </si>
  <si>
    <t>Травматологические манипуляции</t>
  </si>
  <si>
    <t>Физиотерапия</t>
  </si>
  <si>
    <t>Лечебная физкультура</t>
  </si>
  <si>
    <t xml:space="preserve">Прием (осмотр, консультация) врача- педиатра первичный                            </t>
  </si>
  <si>
    <t xml:space="preserve">Прием (осмотр, консультация) врача- педиатра повторный                            </t>
  </si>
  <si>
    <t>Массаж головы  (лобно-височной и затылочно-теменной области)</t>
  </si>
  <si>
    <t>Массаж лица ( лобной, окологлазничной, верхне-и нижнечелюстной области)</t>
  </si>
  <si>
    <t>Массаж шеи</t>
  </si>
  <si>
    <t>Массаж воротниковой зоны ( заднй поверхности шеи, спины до  уровня IV грудного позвонка, передней поверхности грудной клетки до II ребра)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</si>
  <si>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</si>
  <si>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</si>
  <si>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</si>
  <si>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 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</si>
  <si>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</si>
  <si>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</si>
  <si>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Массаж области грудной клетки</t>
  </si>
  <si>
    <t>Массаж пояснично-крестцовой области ( от 1 поясничного-позвонка до нижних ягодичных складок)</t>
  </si>
  <si>
    <t xml:space="preserve">Сегментарный массаж пояснично-крестцовой области </t>
  </si>
  <si>
    <t>Массаж спины и поясничной области ( VII шейного позвонка до основания крестца и от левой до правой средней подмышечной линии)</t>
  </si>
  <si>
    <t>Массаж шейно-грудного отдела позвоночника (задней поверхности шеи и спины до Iпоясничного позвонка от левой до правой задней подмышечной линии)</t>
  </si>
  <si>
    <t>Массаж области позвоночника ( задней поверхности шеи, спины и пояснично-крестцовой области от левой до правой задней подмышечной линии</t>
  </si>
  <si>
    <t>Массаж нижней конечности</t>
  </si>
  <si>
    <t>Массаж нижней конечности и поясницы (области стопы, голени, бедра, ягодичной и пояснично-крестцовой области)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</si>
  <si>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</si>
  <si>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</si>
  <si>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и голени</t>
  </si>
  <si>
    <t xml:space="preserve">Стимуляция модулированными токами (СМТ) на аппарате "Амплипульс" </t>
  </si>
  <si>
    <t>Массаж мышц передней брюшной стенки</t>
  </si>
  <si>
    <t>Массаж тазобедренного сустава и ягодичной области (одноименной стороны)</t>
  </si>
  <si>
    <t>Электросон</t>
  </si>
  <si>
    <t>Определение концентрации общего иммуноглобулина класса Е в сыворотке крови</t>
  </si>
  <si>
    <t>Анализ мочи по Нечипоренко</t>
  </si>
  <si>
    <t>Определение глюкозы в моче</t>
  </si>
  <si>
    <t>Определение кетоновых тел в моче</t>
  </si>
  <si>
    <t>Взятие крови из пальца на определение уровня глюкозы в крови</t>
  </si>
  <si>
    <t>Исследование уровня глюкозы в крови</t>
  </si>
  <si>
    <t>Исследование уровня прямого билирубина в сыворотке крови</t>
  </si>
  <si>
    <t>Ультразвуковая диагностика</t>
  </si>
  <si>
    <t>УЗИ почек и желчного пузыря</t>
  </si>
  <si>
    <t>УЗИ поджелудочной железы</t>
  </si>
  <si>
    <t>УЗИ печени и желчного пузыря, поджелудочная железа, селезенка</t>
  </si>
  <si>
    <t>УЗИ почек и надпочечников</t>
  </si>
  <si>
    <t>УЗИ мочевого пузыря с определением остаточной мочи</t>
  </si>
  <si>
    <t>УЗИ почки и мочевого пузыря с определением остаточной мочи</t>
  </si>
  <si>
    <t>УЗИ щитовидной железы</t>
  </si>
  <si>
    <t>УЗИ вилочковой железы детей до 1 года</t>
  </si>
  <si>
    <t>УЗИ головного мозга детей до 1 года</t>
  </si>
  <si>
    <t>Иммунограмма (определение общих Ig G, Ig M, Ig А) в сыворотке крови</t>
  </si>
  <si>
    <t>Выявление Ig G к антигенам гельменов (токсокар, эхинококков, трихинелл, описторхисов)</t>
  </si>
  <si>
    <t>Выявление Ig G к антигенам аскарид в сыворотке крови</t>
  </si>
  <si>
    <t>Выявление Ig G, Ig M, Ig А к антигенам лямблий в сыворотке крови</t>
  </si>
  <si>
    <t>Выявление суммарных антител к антигену cogA Helicobacter pylory</t>
  </si>
  <si>
    <t>Определение общего ревматоидного фактора в сыворотке крови</t>
  </si>
  <si>
    <t>Исследование крови на сифилис - экспресс-метод (РМП)</t>
  </si>
  <si>
    <t>Взятие крови из пальца на ОАК</t>
  </si>
  <si>
    <t>Иследование уровня тромбоцитов в крови (микроскопия методом по Фонго)</t>
  </si>
  <si>
    <t>Исследование тиреотропного гормона в свыротке крови (ТТГ)</t>
  </si>
  <si>
    <t>Исследование уровня холестирина в сыворотке крови</t>
  </si>
  <si>
    <t>Исследование уровня триглециритов в сыворотке крови</t>
  </si>
  <si>
    <t>Исследование уровня общего билирубина в сыворотке крови</t>
  </si>
  <si>
    <t>Исследование уровня аланин-трансаминазы в сыворотке крови</t>
  </si>
  <si>
    <t>Исследование уровня аспарат-трансаминазы в сыворотке крови</t>
  </si>
  <si>
    <t>Исследование уровня щелочной фосфатазы в сыворотке крови</t>
  </si>
  <si>
    <t>Исследование уровня гамма-глутамилтрансферазы в сыворотке крови</t>
  </si>
  <si>
    <t>Исследование уровня общей альфа-амилазы в сыворотке крови, в моче</t>
  </si>
  <si>
    <t>Исследование уровня холинэстеразы в сыворотке крови</t>
  </si>
  <si>
    <t>Исследование уровня железа в сыворотке крови</t>
  </si>
  <si>
    <t>Исследование уровня неорганического фосфора в сыворотке крови</t>
  </si>
  <si>
    <t>Исследование уровня общего магния в сыворотке крови</t>
  </si>
  <si>
    <t>Исследование уровня общего кальция в сыворотке крови, моче</t>
  </si>
  <si>
    <t>Исследование кала на яйца гельминтов</t>
  </si>
  <si>
    <t>Анализ кала на скрытую кровь</t>
  </si>
  <si>
    <t>Анализ кала на копрограмму</t>
  </si>
  <si>
    <t>Анализ мочи общий (ОАМ)</t>
  </si>
  <si>
    <t>Общеклинические исследования</t>
  </si>
  <si>
    <t xml:space="preserve">Общий массаж </t>
  </si>
  <si>
    <t>УЗИ селезенки</t>
  </si>
  <si>
    <t>УЗИ вилочковой железы детей старше 1 года</t>
  </si>
  <si>
    <t>УЗИ головного мозга детей старше 1 года</t>
  </si>
  <si>
    <t>Нейросонография и исследование сосудов головного мозга детей до 1 года</t>
  </si>
  <si>
    <t>Нейросонография и исследование сосудов головного мозга детей старше 1 года</t>
  </si>
  <si>
    <t>УЗИ тазабедренных суставов детей до 1 года</t>
  </si>
  <si>
    <t>УЗИ тазабедренных суставов детей старше 1 года</t>
  </si>
  <si>
    <t>УЗИ желудочно-кишечного тракта детей до 1 года</t>
  </si>
  <si>
    <t>УЗИ желудочно-кишечного тракта детей старше 1 года</t>
  </si>
  <si>
    <t>УЗИ мочевыделительной системы детей до 1 года</t>
  </si>
  <si>
    <t>УЗИ мочевыделительной системы детей старше 1 года</t>
  </si>
  <si>
    <t>Дуплексное исследование сосудов головы</t>
  </si>
  <si>
    <t>Офтальмологические манипуляции</t>
  </si>
  <si>
    <t>Наложение монокулярной и бинокулярной повязки (наклейки, занавески) на глазницу</t>
  </si>
  <si>
    <t>Магнитотерапия на аппарате АТОС на 1 глаз</t>
  </si>
  <si>
    <t>Лечение амблиопии глаза на аппарате Амблио-1 на 1 глаз</t>
  </si>
  <si>
    <t>Лечение амблиопии глаза на аппарате Амблио-2 на 1 глаз</t>
  </si>
  <si>
    <t>Лазеростимуляция сетчатки глаза на аппарате ЛАСТ-1 на 1 глаз</t>
  </si>
  <si>
    <t>Стимуляция глаза на аппарате Иллюзион на 1 глаз</t>
  </si>
  <si>
    <t>Аппаратная стимуляция Каскад на 1 глаз</t>
  </si>
  <si>
    <t>Магнитотерапия на аппарате Рубин на 1 глаз</t>
  </si>
  <si>
    <t>Лечение для восстановления бинокулярного зрения на аппарате Бивизотренер двумя глазами</t>
  </si>
  <si>
    <t>Лечение для восстановления бинокулярного зрения на аппарате Синоптофор двумя глазами</t>
  </si>
  <si>
    <t>Тренировки по Волкову</t>
  </si>
  <si>
    <t>Тренировки по Дашевскому</t>
  </si>
  <si>
    <t>Подбор очковой коррекции</t>
  </si>
  <si>
    <t>Обследование остроты зрения</t>
  </si>
  <si>
    <t>Обследование глазного дна</t>
  </si>
  <si>
    <t>Обследование рефракции глаз на широкий зрачек</t>
  </si>
  <si>
    <t>Обследование бинокулярного зрения (Цветотест)</t>
  </si>
  <si>
    <t>Обследование поля зрения (периметрия)</t>
  </si>
  <si>
    <t>Определение цветоощущения по таблице Рабкина</t>
  </si>
  <si>
    <t>03.016.02</t>
  </si>
  <si>
    <t>08.05.005</t>
  </si>
  <si>
    <t>08.05.008</t>
  </si>
  <si>
    <t>12.06.019</t>
  </si>
  <si>
    <t>09.05.136</t>
  </si>
  <si>
    <t>09.05.137</t>
  </si>
  <si>
    <t>09.05.088</t>
  </si>
  <si>
    <t>09.05.158</t>
  </si>
  <si>
    <t>09.05.041</t>
  </si>
  <si>
    <t>09.05.064</t>
  </si>
  <si>
    <t>09.05.121</t>
  </si>
  <si>
    <t>09.05.079</t>
  </si>
  <si>
    <t>09.05.023</t>
  </si>
  <si>
    <t>12.22.004</t>
  </si>
  <si>
    <t>09.05.010</t>
  </si>
  <si>
    <t>09.05.011</t>
  </si>
  <si>
    <t>09.05.017</t>
  </si>
  <si>
    <t>09.05.020</t>
  </si>
  <si>
    <t>09.05.026</t>
  </si>
  <si>
    <t>09.05.025</t>
  </si>
  <si>
    <t>09.05.021</t>
  </si>
  <si>
    <t>09.05.042</t>
  </si>
  <si>
    <t>09.05.014</t>
  </si>
  <si>
    <t>09.05.046</t>
  </si>
  <si>
    <t>09.05.044</t>
  </si>
  <si>
    <t>09.05.045</t>
  </si>
  <si>
    <t>09.05.179</t>
  </si>
  <si>
    <t>09.05.007</t>
  </si>
  <si>
    <t>09.05.033</t>
  </si>
  <si>
    <t>09.05.132</t>
  </si>
  <si>
    <t>09.05.032</t>
  </si>
  <si>
    <t>09.19.003</t>
  </si>
  <si>
    <t>09.19.012</t>
  </si>
  <si>
    <t>09.19.002</t>
  </si>
  <si>
    <t>09.19.001</t>
  </si>
  <si>
    <t>03.16.06</t>
  </si>
  <si>
    <t>09.28.005</t>
  </si>
  <si>
    <t>09.28.015</t>
  </si>
  <si>
    <t>09.28.007</t>
  </si>
  <si>
    <t>16.01.036</t>
  </si>
  <si>
    <t>16.01.002</t>
  </si>
  <si>
    <t>16.01.028</t>
  </si>
  <si>
    <t>16.01.046</t>
  </si>
  <si>
    <t>16.12.019</t>
  </si>
  <si>
    <t>20.24.002</t>
  </si>
  <si>
    <t>20.24.004</t>
  </si>
  <si>
    <t>17.24.003</t>
  </si>
  <si>
    <t>17.01.007</t>
  </si>
  <si>
    <t>19.31.002</t>
  </si>
  <si>
    <t>21.01.003</t>
  </si>
  <si>
    <t>21.31.003</t>
  </si>
  <si>
    <t>21.01.001</t>
  </si>
  <si>
    <t>15.26.002</t>
  </si>
  <si>
    <t>23.26.001</t>
  </si>
  <si>
    <t>01.031.01</t>
  </si>
  <si>
    <t>01.031.02</t>
  </si>
  <si>
    <t>04.031.02</t>
  </si>
  <si>
    <t>04.15.001</t>
  </si>
  <si>
    <t>04.06.001</t>
  </si>
  <si>
    <t>04.28.002</t>
  </si>
  <si>
    <t>04.22.001</t>
  </si>
  <si>
    <t>04.04.001</t>
  </si>
  <si>
    <t>Цена медицинской услуги, руб.</t>
  </si>
  <si>
    <t xml:space="preserve">Прием (осмотр, консультация) врача- невролога                </t>
  </si>
  <si>
    <t xml:space="preserve">Прием (осмотр, консультация) врача- детского эндокринолога     </t>
  </si>
  <si>
    <t>Прием (осмотр, консультация) врача- акушера-гинеколога</t>
  </si>
  <si>
    <t>Кольпоскопия</t>
  </si>
  <si>
    <t>Прейскурант цен (тарифов) на платные медицинские услуги 
ГУЗ "Энгельсская городская детская поликлиника № 2"</t>
  </si>
  <si>
    <t>Прием (осмотр, консультация) логопеда</t>
  </si>
  <si>
    <t>Приложение №2</t>
  </si>
  <si>
    <t>к приказу ГУЗ "ЭГДП №2"</t>
  </si>
  <si>
    <t>от_______________№______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</si>
</sst>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.00_ ;\-0.00\ "/>
    <numFmt numFmtId="178" formatCode="#,##0.00;[Red]#,##0.00"/>
    <numFmt numFmtId="179" formatCode="0.0;[Red]0.0"/>
    <numFmt numFmtId="180" formatCode="#,##0.0;[Red]#,##0.0"/>
    <numFmt numFmtId="181" formatCode="#,##0;[Red]#,##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2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08"/>
  <sheetViews>
    <sheetView tabSelected="1" view="pageBreakPreview" zoomScaleSheetLayoutView="100" zoomScalePageLayoutView="0" workbookViewId="0" topLeftCell="B196">
      <selection activeCell="C29" sqref="C29"/>
    </sheetView>
  </sheetViews>
  <sheetFormatPr defaultColWidth="9.00390625" defaultRowHeight="12.75"/>
  <cols>
    <col min="1" max="1" width="0" style="0" hidden="1" customWidth="1"/>
    <col min="2" max="2" width="12.625" style="14" customWidth="1"/>
    <col min="3" max="3" width="76.625" style="0" customWidth="1"/>
    <col min="4" max="4" width="20.25390625" style="11" hidden="1" customWidth="1"/>
    <col min="5" max="13" width="0" style="11" hidden="1" customWidth="1"/>
    <col min="14" max="14" width="13.375" style="27" customWidth="1"/>
    <col min="15" max="72" width="9.125" style="5" customWidth="1"/>
  </cols>
  <sheetData>
    <row r="1" spans="3:14" ht="15">
      <c r="C1" s="34" t="s">
        <v>273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3:14" ht="15">
      <c r="C2" s="34" t="s">
        <v>274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3:14" ht="15" customHeight="1">
      <c r="C3" s="35" t="s">
        <v>275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3:14" ht="15" customHeight="1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2:14" ht="41.25" customHeight="1">
      <c r="B5" s="39" t="s">
        <v>271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20" ht="45" customHeight="1">
      <c r="A6" s="7" t="s">
        <v>93</v>
      </c>
      <c r="B6" s="15" t="s">
        <v>92</v>
      </c>
      <c r="C6" s="15" t="s">
        <v>91</v>
      </c>
      <c r="D6" s="26" t="s">
        <v>49</v>
      </c>
      <c r="E6" s="26" t="s">
        <v>50</v>
      </c>
      <c r="F6" s="26" t="s">
        <v>51</v>
      </c>
      <c r="G6" s="26" t="s">
        <v>52</v>
      </c>
      <c r="H6" s="26" t="s">
        <v>55</v>
      </c>
      <c r="I6" s="41" t="s">
        <v>53</v>
      </c>
      <c r="J6" s="41"/>
      <c r="K6" s="41"/>
      <c r="L6" s="41"/>
      <c r="M6" s="41"/>
      <c r="N6" s="25" t="s">
        <v>266</v>
      </c>
      <c r="O6" s="6"/>
      <c r="P6" s="6"/>
      <c r="Q6" s="6"/>
      <c r="R6" s="6"/>
      <c r="S6" s="6"/>
      <c r="T6" s="6"/>
    </row>
    <row r="7" spans="1:20" ht="15.75" customHeight="1">
      <c r="A7" s="7"/>
      <c r="B7" s="42" t="s">
        <v>94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6"/>
      <c r="P7" s="6"/>
      <c r="Q7" s="6"/>
      <c r="R7" s="6"/>
      <c r="S7" s="6"/>
      <c r="T7" s="6"/>
    </row>
    <row r="8" spans="1:72" s="3" customFormat="1" ht="15">
      <c r="A8" s="8"/>
      <c r="B8" s="12" t="s">
        <v>258</v>
      </c>
      <c r="C8" s="9" t="s">
        <v>99</v>
      </c>
      <c r="D8" s="16" t="e">
        <f>#REF!*0.5975</f>
        <v>#REF!</v>
      </c>
      <c r="E8" s="16" t="e">
        <f>#REF!*0.1566</f>
        <v>#REF!</v>
      </c>
      <c r="F8" s="16" t="e">
        <f>#REF!*0.0111</f>
        <v>#REF!</v>
      </c>
      <c r="G8" s="16" t="e">
        <f>#REF!*0.0022</f>
        <v>#REF!</v>
      </c>
      <c r="H8" s="16"/>
      <c r="I8" s="16" t="e">
        <f>#REF!*0.1423</f>
        <v>#REF!</v>
      </c>
      <c r="J8" s="16" t="e">
        <f>#REF!*0.0018</f>
        <v>#REF!</v>
      </c>
      <c r="K8" s="16" t="e">
        <f>#REF!*0.0184</f>
        <v>#REF!</v>
      </c>
      <c r="L8" s="16" t="e">
        <f>#REF!*0.0087</f>
        <v>#REF!</v>
      </c>
      <c r="M8" s="16" t="e">
        <f>#REF!*0.0613</f>
        <v>#REF!</v>
      </c>
      <c r="N8" s="15">
        <v>323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3" customFormat="1" ht="15" hidden="1">
      <c r="A9" s="8"/>
      <c r="B9" s="12"/>
      <c r="C9" s="9" t="s">
        <v>0</v>
      </c>
      <c r="D9" s="16" t="e">
        <f>#REF!*0.5975</f>
        <v>#REF!</v>
      </c>
      <c r="E9" s="16" t="e">
        <f>#REF!*0.1566</f>
        <v>#REF!</v>
      </c>
      <c r="F9" s="16" t="e">
        <f>#REF!*0.0111</f>
        <v>#REF!</v>
      </c>
      <c r="G9" s="16" t="e">
        <f>#REF!*0.0022</f>
        <v>#REF!</v>
      </c>
      <c r="H9" s="16"/>
      <c r="I9" s="16" t="e">
        <f>#REF!*0.1423</f>
        <v>#REF!</v>
      </c>
      <c r="J9" s="16" t="e">
        <f>#REF!*0.0018</f>
        <v>#REF!</v>
      </c>
      <c r="K9" s="16" t="e">
        <f>#REF!*0.0184</f>
        <v>#REF!</v>
      </c>
      <c r="L9" s="16" t="e">
        <f>#REF!*0.0087</f>
        <v>#REF!</v>
      </c>
      <c r="M9" s="16" t="e">
        <f>#REF!*0.0613</f>
        <v>#REF!</v>
      </c>
      <c r="N9" s="1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s="3" customFormat="1" ht="15" hidden="1">
      <c r="A10" s="8"/>
      <c r="B10" s="12"/>
      <c r="C10" s="9" t="s">
        <v>1</v>
      </c>
      <c r="D10" s="16" t="e">
        <f>#REF!*0.5975</f>
        <v>#REF!</v>
      </c>
      <c r="E10" s="16" t="e">
        <f>#REF!*0.1566</f>
        <v>#REF!</v>
      </c>
      <c r="F10" s="16" t="e">
        <f>#REF!*0.0111</f>
        <v>#REF!</v>
      </c>
      <c r="G10" s="16" t="e">
        <f>#REF!*0.0022</f>
        <v>#REF!</v>
      </c>
      <c r="H10" s="16"/>
      <c r="I10" s="16" t="e">
        <f>#REF!*0.1423</f>
        <v>#REF!</v>
      </c>
      <c r="J10" s="16" t="e">
        <f>#REF!*0.0018</f>
        <v>#REF!</v>
      </c>
      <c r="K10" s="16" t="e">
        <f>#REF!*0.0184</f>
        <v>#REF!</v>
      </c>
      <c r="L10" s="16" t="e">
        <f>#REF!*0.0087</f>
        <v>#REF!</v>
      </c>
      <c r="M10" s="16" t="e">
        <f>#REF!*0.0613</f>
        <v>#REF!</v>
      </c>
      <c r="N10" s="1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3" customFormat="1" ht="15" hidden="1">
      <c r="A11" s="8"/>
      <c r="B11" s="12"/>
      <c r="C11" s="9" t="s">
        <v>2</v>
      </c>
      <c r="D11" s="16" t="e">
        <f>#REF!*0.5975</f>
        <v>#REF!</v>
      </c>
      <c r="E11" s="16" t="e">
        <f>#REF!*0.1566</f>
        <v>#REF!</v>
      </c>
      <c r="F11" s="16" t="e">
        <f>#REF!*0.0111</f>
        <v>#REF!</v>
      </c>
      <c r="G11" s="16" t="e">
        <f>#REF!*0.0022</f>
        <v>#REF!</v>
      </c>
      <c r="H11" s="16"/>
      <c r="I11" s="16" t="e">
        <f>#REF!*0.1423</f>
        <v>#REF!</v>
      </c>
      <c r="J11" s="16" t="e">
        <f>#REF!*0.0018</f>
        <v>#REF!</v>
      </c>
      <c r="K11" s="16" t="e">
        <f>#REF!*0.0184</f>
        <v>#REF!</v>
      </c>
      <c r="L11" s="16" t="e">
        <f>#REF!*0.0087</f>
        <v>#REF!</v>
      </c>
      <c r="M11" s="16" t="e">
        <f>#REF!*0.0613</f>
        <v>#REF!</v>
      </c>
      <c r="N11" s="1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s="3" customFormat="1" ht="15" hidden="1">
      <c r="A12" s="8"/>
      <c r="B12" s="12"/>
      <c r="C12" s="9" t="s">
        <v>3</v>
      </c>
      <c r="D12" s="16" t="e">
        <f>#REF!*0.5975</f>
        <v>#REF!</v>
      </c>
      <c r="E12" s="16" t="e">
        <f>#REF!*0.1566</f>
        <v>#REF!</v>
      </c>
      <c r="F12" s="16" t="e">
        <f>#REF!*0.0111</f>
        <v>#REF!</v>
      </c>
      <c r="G12" s="16" t="e">
        <f>#REF!*0.0022</f>
        <v>#REF!</v>
      </c>
      <c r="H12" s="16"/>
      <c r="I12" s="16" t="e">
        <f>#REF!*0.1423</f>
        <v>#REF!</v>
      </c>
      <c r="J12" s="16" t="e">
        <f>#REF!*0.0018</f>
        <v>#REF!</v>
      </c>
      <c r="K12" s="16" t="e">
        <f>#REF!*0.0184</f>
        <v>#REF!</v>
      </c>
      <c r="L12" s="16" t="e">
        <f>#REF!*0.0087</f>
        <v>#REF!</v>
      </c>
      <c r="M12" s="16" t="e">
        <f>#REF!*0.0613</f>
        <v>#REF!</v>
      </c>
      <c r="N12" s="1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s="3" customFormat="1" ht="15" hidden="1">
      <c r="A13" s="8"/>
      <c r="B13" s="12"/>
      <c r="C13" s="9" t="s">
        <v>4</v>
      </c>
      <c r="D13" s="16" t="e">
        <f>#REF!*0.5975</f>
        <v>#REF!</v>
      </c>
      <c r="E13" s="16" t="e">
        <f>#REF!*0.1566</f>
        <v>#REF!</v>
      </c>
      <c r="F13" s="16" t="e">
        <f>#REF!*0.0111</f>
        <v>#REF!</v>
      </c>
      <c r="G13" s="16" t="e">
        <f>#REF!*0.0022</f>
        <v>#REF!</v>
      </c>
      <c r="H13" s="16"/>
      <c r="I13" s="16" t="e">
        <f>#REF!*0.1423</f>
        <v>#REF!</v>
      </c>
      <c r="J13" s="16" t="e">
        <f>#REF!*0.0018</f>
        <v>#REF!</v>
      </c>
      <c r="K13" s="16" t="e">
        <f>#REF!*0.0184</f>
        <v>#REF!</v>
      </c>
      <c r="L13" s="16" t="e">
        <f>#REF!*0.0087</f>
        <v>#REF!</v>
      </c>
      <c r="M13" s="16" t="e">
        <f>#REF!*0.0613</f>
        <v>#REF!</v>
      </c>
      <c r="N13" s="1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3" customFormat="1" ht="15" hidden="1">
      <c r="A14" s="8"/>
      <c r="B14" s="12"/>
      <c r="C14" s="9" t="s">
        <v>5</v>
      </c>
      <c r="D14" s="16" t="e">
        <f>#REF!*0.5975</f>
        <v>#REF!</v>
      </c>
      <c r="E14" s="16" t="e">
        <f>#REF!*0.1566</f>
        <v>#REF!</v>
      </c>
      <c r="F14" s="16" t="e">
        <f>#REF!*0.0111</f>
        <v>#REF!</v>
      </c>
      <c r="G14" s="16" t="e">
        <f>#REF!*0.0022</f>
        <v>#REF!</v>
      </c>
      <c r="H14" s="16"/>
      <c r="I14" s="16" t="e">
        <f>#REF!*0.1423</f>
        <v>#REF!</v>
      </c>
      <c r="J14" s="16" t="e">
        <f>#REF!*0.0018</f>
        <v>#REF!</v>
      </c>
      <c r="K14" s="16" t="e">
        <f>#REF!*0.0184</f>
        <v>#REF!</v>
      </c>
      <c r="L14" s="16" t="e">
        <f>#REF!*0.0087</f>
        <v>#REF!</v>
      </c>
      <c r="M14" s="16" t="e">
        <f>#REF!*0.0613</f>
        <v>#REF!</v>
      </c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 s="3" customFormat="1" ht="15" hidden="1">
      <c r="A15" s="8"/>
      <c r="B15" s="12"/>
      <c r="C15" s="9" t="s">
        <v>6</v>
      </c>
      <c r="D15" s="16" t="e">
        <f>#REF!*0.5975</f>
        <v>#REF!</v>
      </c>
      <c r="E15" s="16" t="e">
        <f>#REF!*0.1566</f>
        <v>#REF!</v>
      </c>
      <c r="F15" s="16" t="e">
        <f>#REF!*0.0111</f>
        <v>#REF!</v>
      </c>
      <c r="G15" s="16" t="e">
        <f>#REF!*0.0022</f>
        <v>#REF!</v>
      </c>
      <c r="H15" s="16"/>
      <c r="I15" s="16" t="e">
        <f>#REF!*0.1423</f>
        <v>#REF!</v>
      </c>
      <c r="J15" s="16" t="e">
        <f>#REF!*0.0018</f>
        <v>#REF!</v>
      </c>
      <c r="K15" s="16" t="e">
        <f>#REF!*0.0184</f>
        <v>#REF!</v>
      </c>
      <c r="L15" s="16" t="e">
        <f>#REF!*0.0087</f>
        <v>#REF!</v>
      </c>
      <c r="M15" s="16" t="e">
        <f>#REF!*0.0613</f>
        <v>#REF!</v>
      </c>
      <c r="N15" s="1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2" s="3" customFormat="1" ht="15" hidden="1">
      <c r="A16" s="8"/>
      <c r="B16" s="12"/>
      <c r="C16" s="9" t="s">
        <v>7</v>
      </c>
      <c r="D16" s="16" t="e">
        <f>#REF!*0.5975</f>
        <v>#REF!</v>
      </c>
      <c r="E16" s="16" t="e">
        <f>#REF!*0.1566</f>
        <v>#REF!</v>
      </c>
      <c r="F16" s="16" t="e">
        <f>#REF!*0.0111</f>
        <v>#REF!</v>
      </c>
      <c r="G16" s="16" t="e">
        <f>#REF!*0.0022</f>
        <v>#REF!</v>
      </c>
      <c r="H16" s="16"/>
      <c r="I16" s="16" t="e">
        <f>#REF!*0.1423</f>
        <v>#REF!</v>
      </c>
      <c r="J16" s="16" t="e">
        <f>#REF!*0.0018</f>
        <v>#REF!</v>
      </c>
      <c r="K16" s="16" t="e">
        <f>#REF!*0.0184</f>
        <v>#REF!</v>
      </c>
      <c r="L16" s="16" t="e">
        <f>#REF!*0.0087</f>
        <v>#REF!</v>
      </c>
      <c r="M16" s="16" t="e">
        <f>#REF!*0.0613</f>
        <v>#REF!</v>
      </c>
      <c r="N16" s="1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3" customFormat="1" ht="15" hidden="1">
      <c r="A17" s="8"/>
      <c r="B17" s="12"/>
      <c r="C17" s="9" t="s">
        <v>8</v>
      </c>
      <c r="D17" s="16" t="e">
        <f>#REF!*0.5975</f>
        <v>#REF!</v>
      </c>
      <c r="E17" s="16" t="e">
        <f>#REF!*0.1566</f>
        <v>#REF!</v>
      </c>
      <c r="F17" s="16" t="e">
        <f>#REF!*0.0111</f>
        <v>#REF!</v>
      </c>
      <c r="G17" s="16" t="e">
        <f>#REF!*0.0022</f>
        <v>#REF!</v>
      </c>
      <c r="H17" s="16"/>
      <c r="I17" s="16" t="e">
        <f>#REF!*0.1423</f>
        <v>#REF!</v>
      </c>
      <c r="J17" s="16" t="e">
        <f>#REF!*0.0018</f>
        <v>#REF!</v>
      </c>
      <c r="K17" s="16" t="e">
        <f>#REF!*0.0184</f>
        <v>#REF!</v>
      </c>
      <c r="L17" s="16" t="e">
        <f>#REF!*0.0087</f>
        <v>#REF!</v>
      </c>
      <c r="M17" s="16" t="e">
        <f>#REF!*0.0613</f>
        <v>#REF!</v>
      </c>
      <c r="N17" s="1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72" s="3" customFormat="1" ht="15" hidden="1">
      <c r="A18" s="8"/>
      <c r="B18" s="12"/>
      <c r="C18" s="9" t="s">
        <v>9</v>
      </c>
      <c r="D18" s="16" t="e">
        <f>#REF!*0.5975</f>
        <v>#REF!</v>
      </c>
      <c r="E18" s="16" t="e">
        <f>#REF!*0.1566</f>
        <v>#REF!</v>
      </c>
      <c r="F18" s="16" t="e">
        <f>#REF!*0.0111</f>
        <v>#REF!</v>
      </c>
      <c r="G18" s="16" t="e">
        <f>#REF!*0.0022</f>
        <v>#REF!</v>
      </c>
      <c r="H18" s="16"/>
      <c r="I18" s="16" t="e">
        <f>#REF!*0.1423</f>
        <v>#REF!</v>
      </c>
      <c r="J18" s="16" t="e">
        <f>#REF!*0.0018</f>
        <v>#REF!</v>
      </c>
      <c r="K18" s="16" t="e">
        <f>#REF!*0.0184</f>
        <v>#REF!</v>
      </c>
      <c r="L18" s="16" t="e">
        <f>#REF!*0.0087</f>
        <v>#REF!</v>
      </c>
      <c r="M18" s="16" t="e">
        <f>#REF!*0.0613</f>
        <v>#REF!</v>
      </c>
      <c r="N18" s="1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72" s="3" customFormat="1" ht="15" hidden="1">
      <c r="A19" s="8"/>
      <c r="B19" s="12"/>
      <c r="C19" s="9" t="s">
        <v>10</v>
      </c>
      <c r="D19" s="16" t="e">
        <f>#REF!*0.5975</f>
        <v>#REF!</v>
      </c>
      <c r="E19" s="16" t="e">
        <f>#REF!*0.1566</f>
        <v>#REF!</v>
      </c>
      <c r="F19" s="16" t="e">
        <f>#REF!*0.0111</f>
        <v>#REF!</v>
      </c>
      <c r="G19" s="16" t="e">
        <f>#REF!*0.0022</f>
        <v>#REF!</v>
      </c>
      <c r="H19" s="16"/>
      <c r="I19" s="16" t="e">
        <f>#REF!*0.1423</f>
        <v>#REF!</v>
      </c>
      <c r="J19" s="16" t="e">
        <f>#REF!*0.0018</f>
        <v>#REF!</v>
      </c>
      <c r="K19" s="16" t="e">
        <f>#REF!*0.0184</f>
        <v>#REF!</v>
      </c>
      <c r="L19" s="16" t="e">
        <f>#REF!*0.0087</f>
        <v>#REF!</v>
      </c>
      <c r="M19" s="16" t="e">
        <f>#REF!*0.0613</f>
        <v>#REF!</v>
      </c>
      <c r="N19" s="1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3" customFormat="1" ht="15" hidden="1">
      <c r="A20" s="8"/>
      <c r="B20" s="12"/>
      <c r="C20" s="9" t="s">
        <v>11</v>
      </c>
      <c r="D20" s="16" t="e">
        <f>#REF!*0.5975</f>
        <v>#REF!</v>
      </c>
      <c r="E20" s="16" t="e">
        <f>#REF!*0.1566</f>
        <v>#REF!</v>
      </c>
      <c r="F20" s="16" t="e">
        <f>#REF!*0.0111</f>
        <v>#REF!</v>
      </c>
      <c r="G20" s="16" t="e">
        <f>#REF!*0.0022</f>
        <v>#REF!</v>
      </c>
      <c r="H20" s="16"/>
      <c r="I20" s="16" t="e">
        <f>#REF!*0.1423</f>
        <v>#REF!</v>
      </c>
      <c r="J20" s="16" t="e">
        <f>#REF!*0.0018</f>
        <v>#REF!</v>
      </c>
      <c r="K20" s="16" t="e">
        <f>#REF!*0.0184</f>
        <v>#REF!</v>
      </c>
      <c r="L20" s="16" t="e">
        <f>#REF!*0.0087</f>
        <v>#REF!</v>
      </c>
      <c r="M20" s="16" t="e">
        <f>#REF!*0.0613</f>
        <v>#REF!</v>
      </c>
      <c r="N20" s="1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72" s="3" customFormat="1" ht="15" hidden="1">
      <c r="A21" s="8"/>
      <c r="B21" s="12"/>
      <c r="C21" s="9" t="s">
        <v>88</v>
      </c>
      <c r="D21" s="16" t="e">
        <f>#REF!*0.5975</f>
        <v>#REF!</v>
      </c>
      <c r="E21" s="16" t="e">
        <f>#REF!*0.1566</f>
        <v>#REF!</v>
      </c>
      <c r="F21" s="16" t="e">
        <f>#REF!*0.0111</f>
        <v>#REF!</v>
      </c>
      <c r="G21" s="16" t="e">
        <f>#REF!*0.0022</f>
        <v>#REF!</v>
      </c>
      <c r="H21" s="16"/>
      <c r="I21" s="16" t="e">
        <f>#REF!*0.1423</f>
        <v>#REF!</v>
      </c>
      <c r="J21" s="16" t="e">
        <f>#REF!*0.0018</f>
        <v>#REF!</v>
      </c>
      <c r="K21" s="16" t="e">
        <f>#REF!*0.0184</f>
        <v>#REF!</v>
      </c>
      <c r="L21" s="16" t="e">
        <f>#REF!*0.0087</f>
        <v>#REF!</v>
      </c>
      <c r="M21" s="16" t="e">
        <f>#REF!*0.0613</f>
        <v>#REF!</v>
      </c>
      <c r="N21" s="1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72" s="3" customFormat="1" ht="15" hidden="1">
      <c r="A22" s="8"/>
      <c r="B22" s="12"/>
      <c r="C22" s="9" t="s">
        <v>89</v>
      </c>
      <c r="D22" s="16" t="e">
        <f>#REF!*0.5975</f>
        <v>#REF!</v>
      </c>
      <c r="E22" s="16" t="e">
        <f>#REF!*0.1566</f>
        <v>#REF!</v>
      </c>
      <c r="F22" s="16" t="e">
        <f>#REF!*0.0111</f>
        <v>#REF!</v>
      </c>
      <c r="G22" s="16" t="e">
        <f>#REF!*0.0022</f>
        <v>#REF!</v>
      </c>
      <c r="H22" s="16"/>
      <c r="I22" s="16" t="e">
        <f>#REF!*0.1423</f>
        <v>#REF!</v>
      </c>
      <c r="J22" s="16" t="e">
        <f>#REF!*0.0018</f>
        <v>#REF!</v>
      </c>
      <c r="K22" s="16" t="e">
        <f>#REF!*0.0184</f>
        <v>#REF!</v>
      </c>
      <c r="L22" s="16" t="e">
        <f>#REF!*0.0087</f>
        <v>#REF!</v>
      </c>
      <c r="M22" s="16" t="e">
        <f>#REF!*0.0613</f>
        <v>#REF!</v>
      </c>
      <c r="N22" s="1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3" customFormat="1" ht="15" hidden="1">
      <c r="A23" s="8"/>
      <c r="B23" s="12"/>
      <c r="C23" s="9" t="s">
        <v>90</v>
      </c>
      <c r="D23" s="16" t="e">
        <f>#REF!*0.5975</f>
        <v>#REF!</v>
      </c>
      <c r="E23" s="16" t="e">
        <f>#REF!*0.1566</f>
        <v>#REF!</v>
      </c>
      <c r="F23" s="16" t="e">
        <f>#REF!*0.0111</f>
        <v>#REF!</v>
      </c>
      <c r="G23" s="16" t="e">
        <f>#REF!*0.0022</f>
        <v>#REF!</v>
      </c>
      <c r="H23" s="16"/>
      <c r="I23" s="16" t="e">
        <f>#REF!*0.1423</f>
        <v>#REF!</v>
      </c>
      <c r="J23" s="16" t="e">
        <f>#REF!*0.0018</f>
        <v>#REF!</v>
      </c>
      <c r="K23" s="16" t="e">
        <f>#REF!*0.0184</f>
        <v>#REF!</v>
      </c>
      <c r="L23" s="16" t="e">
        <f>#REF!*0.0087</f>
        <v>#REF!</v>
      </c>
      <c r="M23" s="16" t="e">
        <f>#REF!*0.0613</f>
        <v>#REF!</v>
      </c>
      <c r="N23" s="1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72" s="3" customFormat="1" ht="15">
      <c r="A24" s="8"/>
      <c r="B24" s="12" t="s">
        <v>259</v>
      </c>
      <c r="C24" s="9" t="s">
        <v>100</v>
      </c>
      <c r="D24" s="16" t="e">
        <f>#REF!*0.5975</f>
        <v>#REF!</v>
      </c>
      <c r="E24" s="16" t="e">
        <f>#REF!*0.1566</f>
        <v>#REF!</v>
      </c>
      <c r="F24" s="16" t="e">
        <f>#REF!*0.0111</f>
        <v>#REF!</v>
      </c>
      <c r="G24" s="16" t="e">
        <f>#REF!*0.0022</f>
        <v>#REF!</v>
      </c>
      <c r="H24" s="16"/>
      <c r="I24" s="16" t="e">
        <f>#REF!*0.1423</f>
        <v>#REF!</v>
      </c>
      <c r="J24" s="16" t="e">
        <f>#REF!*0.0018</f>
        <v>#REF!</v>
      </c>
      <c r="K24" s="16" t="e">
        <f>#REF!*0.0184</f>
        <v>#REF!</v>
      </c>
      <c r="L24" s="16" t="e">
        <f>#REF!*0.0087</f>
        <v>#REF!</v>
      </c>
      <c r="M24" s="16" t="e">
        <f>#REF!*0.0613</f>
        <v>#REF!</v>
      </c>
      <c r="N24" s="15">
        <v>218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14" s="4" customFormat="1" ht="15">
      <c r="A25" s="8"/>
      <c r="B25" s="29" t="s">
        <v>260</v>
      </c>
      <c r="C25" s="30" t="s">
        <v>12</v>
      </c>
      <c r="D25" s="16" t="e">
        <f>#REF!*0.5975</f>
        <v>#REF!</v>
      </c>
      <c r="E25" s="16" t="e">
        <f>#REF!*0.1566</f>
        <v>#REF!</v>
      </c>
      <c r="F25" s="16" t="e">
        <f>#REF!*0.0111</f>
        <v>#REF!</v>
      </c>
      <c r="G25" s="16" t="e">
        <f>#REF!*0.0022</f>
        <v>#REF!</v>
      </c>
      <c r="H25" s="16"/>
      <c r="I25" s="16" t="e">
        <f>#REF!*0.1423</f>
        <v>#REF!</v>
      </c>
      <c r="J25" s="16" t="e">
        <f>#REF!*0.0018</f>
        <v>#REF!</v>
      </c>
      <c r="K25" s="16" t="e">
        <f>#REF!*0.0184</f>
        <v>#REF!</v>
      </c>
      <c r="L25" s="16" t="e">
        <f>#REF!*0.0087</f>
        <v>#REF!</v>
      </c>
      <c r="M25" s="16" t="e">
        <f>#REF!*0.0613</f>
        <v>#REF!</v>
      </c>
      <c r="N25" s="33">
        <v>114</v>
      </c>
    </row>
    <row r="26" spans="1:14" s="4" customFormat="1" ht="15">
      <c r="A26" s="8"/>
      <c r="B26" s="29"/>
      <c r="C26" s="9" t="s">
        <v>272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3">
        <v>156</v>
      </c>
    </row>
    <row r="27" spans="1:14" s="4" customFormat="1" ht="15">
      <c r="A27" s="8"/>
      <c r="B27" s="12"/>
      <c r="C27" s="9" t="s">
        <v>267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>
        <v>275</v>
      </c>
    </row>
    <row r="28" spans="1:14" s="4" customFormat="1" ht="15">
      <c r="A28" s="8"/>
      <c r="B28" s="12"/>
      <c r="C28" s="9" t="s">
        <v>268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5">
        <v>338</v>
      </c>
    </row>
    <row r="29" spans="1:14" s="4" customFormat="1" ht="15">
      <c r="A29" s="8"/>
      <c r="B29" s="12"/>
      <c r="C29" s="9" t="s">
        <v>269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5">
        <v>442</v>
      </c>
    </row>
    <row r="30" spans="1:14" s="4" customFormat="1" ht="15">
      <c r="A30" s="8"/>
      <c r="B30" s="12"/>
      <c r="C30" s="9" t="s">
        <v>270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>
        <v>485</v>
      </c>
    </row>
    <row r="31" spans="1:72" s="1" customFormat="1" ht="15.75" customHeight="1">
      <c r="A31" s="8"/>
      <c r="B31" s="36" t="s">
        <v>59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1" customFormat="1" ht="15">
      <c r="A32" s="8"/>
      <c r="B32" s="28">
        <v>37022</v>
      </c>
      <c r="C32" s="9" t="s">
        <v>150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5">
        <v>131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1" customFormat="1" ht="15">
      <c r="A33" s="8"/>
      <c r="B33" s="12" t="s">
        <v>204</v>
      </c>
      <c r="C33" s="9" t="s">
        <v>14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5">
        <v>269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s="1" customFormat="1" ht="15">
      <c r="A34" s="8"/>
      <c r="B34" s="12" t="s">
        <v>205</v>
      </c>
      <c r="C34" s="9" t="s">
        <v>151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5">
        <v>191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s="1" customFormat="1" ht="15">
      <c r="A35" s="8"/>
      <c r="B35" s="12" t="s">
        <v>206</v>
      </c>
      <c r="C35" s="9" t="s">
        <v>13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5">
        <v>200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14" s="2" customFormat="1" ht="15.75" customHeight="1">
      <c r="A36" s="8"/>
      <c r="B36" s="45" t="s">
        <v>61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</row>
    <row r="37" spans="1:14" s="2" customFormat="1" ht="15">
      <c r="A37" s="8"/>
      <c r="B37" s="12"/>
      <c r="C37" s="9" t="s">
        <v>143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5">
        <v>679</v>
      </c>
    </row>
    <row r="38" spans="1:14" s="2" customFormat="1" ht="15" customHeight="1">
      <c r="A38" s="8"/>
      <c r="B38" s="12"/>
      <c r="C38" s="9" t="s">
        <v>126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5">
        <v>206</v>
      </c>
    </row>
    <row r="39" spans="1:14" s="2" customFormat="1" ht="30">
      <c r="A39" s="8"/>
      <c r="B39" s="12"/>
      <c r="C39" s="9" t="s">
        <v>144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5">
        <v>466</v>
      </c>
    </row>
    <row r="40" spans="1:14" s="2" customFormat="1" ht="15.75" customHeight="1">
      <c r="A40" s="8"/>
      <c r="B40" s="12"/>
      <c r="C40" s="9" t="s">
        <v>145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5">
        <v>226</v>
      </c>
    </row>
    <row r="41" spans="1:14" s="2" customFormat="1" ht="15.75" customHeight="1">
      <c r="A41" s="8"/>
      <c r="B41" s="12"/>
      <c r="C41" s="9" t="s">
        <v>146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5">
        <v>264</v>
      </c>
    </row>
    <row r="42" spans="1:14" s="2" customFormat="1" ht="15.75" customHeight="1">
      <c r="A42" s="8"/>
      <c r="B42" s="12"/>
      <c r="C42" s="9" t="s">
        <v>147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5">
        <v>164</v>
      </c>
    </row>
    <row r="43" spans="1:14" s="2" customFormat="1" ht="15.75" customHeight="1">
      <c r="A43" s="8"/>
      <c r="B43" s="12"/>
      <c r="C43" s="9" t="s">
        <v>57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5">
        <v>243</v>
      </c>
    </row>
    <row r="44" spans="1:14" s="2" customFormat="1" ht="15.75" customHeight="1">
      <c r="A44" s="8"/>
      <c r="B44" s="12"/>
      <c r="C44" s="9" t="s">
        <v>62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5">
        <v>104</v>
      </c>
    </row>
    <row r="45" spans="1:14" s="2" customFormat="1" ht="15.75" customHeight="1">
      <c r="A45" s="8"/>
      <c r="B45" s="12" t="s">
        <v>207</v>
      </c>
      <c r="C45" s="9" t="s">
        <v>148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5">
        <v>168</v>
      </c>
    </row>
    <row r="46" spans="1:14" s="2" customFormat="1" ht="15.75" customHeight="1">
      <c r="A46" s="8"/>
      <c r="B46" s="12"/>
      <c r="C46" s="9" t="s">
        <v>63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5">
        <v>143</v>
      </c>
    </row>
    <row r="47" spans="1:14" s="2" customFormat="1" ht="15.75" customHeight="1">
      <c r="A47" s="8"/>
      <c r="B47" s="12"/>
      <c r="C47" s="9" t="s">
        <v>149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5">
        <v>181</v>
      </c>
    </row>
    <row r="48" spans="1:72" s="1" customFormat="1" ht="15.75" customHeight="1">
      <c r="A48" s="8"/>
      <c r="B48" s="42" t="s">
        <v>60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s="1" customFormat="1" ht="15">
      <c r="A49" s="8"/>
      <c r="B49" s="12" t="s">
        <v>208</v>
      </c>
      <c r="C49" s="9" t="s">
        <v>16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5">
        <v>184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s="1" customFormat="1" ht="15">
      <c r="A50" s="8"/>
      <c r="B50" s="12" t="s">
        <v>209</v>
      </c>
      <c r="C50" s="9" t="s">
        <v>18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5">
        <v>200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s="1" customFormat="1" ht="15">
      <c r="A51" s="8"/>
      <c r="B51" s="12" t="s">
        <v>210</v>
      </c>
      <c r="C51" s="9" t="s">
        <v>82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5">
        <v>201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s="1" customFormat="1" ht="15">
      <c r="A52" s="8"/>
      <c r="B52" s="12" t="s">
        <v>211</v>
      </c>
      <c r="C52" s="9" t="s">
        <v>83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5">
        <v>196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s="1" customFormat="1" ht="15">
      <c r="A53" s="8"/>
      <c r="B53" s="12" t="s">
        <v>212</v>
      </c>
      <c r="C53" s="9" t="s">
        <v>81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5">
        <v>107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s="1" customFormat="1" ht="15">
      <c r="A54" s="8"/>
      <c r="B54" s="12" t="s">
        <v>213</v>
      </c>
      <c r="C54" s="9" t="s">
        <v>17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5">
        <v>96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s="1" customFormat="1" ht="15">
      <c r="A55" s="8"/>
      <c r="B55" s="12" t="s">
        <v>214</v>
      </c>
      <c r="C55" s="9" t="s">
        <v>152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5">
        <v>96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s="1" customFormat="1" ht="15">
      <c r="A56" s="8"/>
      <c r="B56" s="12" t="s">
        <v>215</v>
      </c>
      <c r="C56" s="9" t="s">
        <v>84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5">
        <v>196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s="1" customFormat="1" ht="15">
      <c r="A57" s="8"/>
      <c r="B57" s="12"/>
      <c r="C57" s="9" t="s">
        <v>130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5">
        <v>73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s="1" customFormat="1" ht="15">
      <c r="A58" s="8"/>
      <c r="B58" s="12" t="s">
        <v>216</v>
      </c>
      <c r="C58" s="9" t="s">
        <v>131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5">
        <v>125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s="1" customFormat="1" ht="15">
      <c r="A59" s="8"/>
      <c r="B59" s="12" t="s">
        <v>217</v>
      </c>
      <c r="C59" s="9" t="s">
        <v>15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5">
        <v>254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s="1" customFormat="1" ht="15">
      <c r="A60" s="8"/>
      <c r="B60" s="12" t="s">
        <v>218</v>
      </c>
      <c r="C60" s="9" t="s">
        <v>80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5">
        <v>211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s="1" customFormat="1" ht="15">
      <c r="A61" s="8"/>
      <c r="B61" s="12" t="s">
        <v>219</v>
      </c>
      <c r="C61" s="9" t="s">
        <v>77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5">
        <v>204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s="1" customFormat="1" ht="15">
      <c r="A62" s="8"/>
      <c r="B62" s="12" t="s">
        <v>220</v>
      </c>
      <c r="C62" s="9" t="s">
        <v>79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5">
        <v>204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s="1" customFormat="1" ht="15">
      <c r="A63" s="8"/>
      <c r="B63" s="12" t="s">
        <v>221</v>
      </c>
      <c r="C63" s="9" t="s">
        <v>78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5">
        <v>232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s="1" customFormat="1" ht="15">
      <c r="A64" s="8"/>
      <c r="B64" s="12" t="s">
        <v>222</v>
      </c>
      <c r="C64" s="9" t="s">
        <v>153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5">
        <v>227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s="1" customFormat="1" ht="15">
      <c r="A65" s="8"/>
      <c r="B65" s="12" t="s">
        <v>223</v>
      </c>
      <c r="C65" s="9" t="s">
        <v>154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5">
        <v>294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s="1" customFormat="1" ht="15">
      <c r="A66" s="8"/>
      <c r="B66" s="12" t="s">
        <v>224</v>
      </c>
      <c r="C66" s="9" t="s">
        <v>132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5">
        <v>258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s="1" customFormat="1" ht="15">
      <c r="A67" s="8"/>
      <c r="B67" s="12" t="s">
        <v>225</v>
      </c>
      <c r="C67" s="9" t="s">
        <v>155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5">
        <v>238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s="1" customFormat="1" ht="15">
      <c r="A68" s="8"/>
      <c r="B68" s="12" t="s">
        <v>226</v>
      </c>
      <c r="C68" s="9" t="s">
        <v>156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5">
        <v>159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s="1" customFormat="1" ht="15">
      <c r="A69" s="8"/>
      <c r="B69" s="12" t="s">
        <v>227</v>
      </c>
      <c r="C69" s="9" t="s">
        <v>157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5">
        <v>166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s="1" customFormat="1" ht="15">
      <c r="A70" s="8"/>
      <c r="B70" s="12" t="s">
        <v>228</v>
      </c>
      <c r="C70" s="9" t="s">
        <v>158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5">
        <v>164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s="1" customFormat="1" ht="15">
      <c r="A71" s="8"/>
      <c r="B71" s="12" t="s">
        <v>229</v>
      </c>
      <c r="C71" s="9" t="s">
        <v>159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5">
        <v>159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s="1" customFormat="1" ht="15">
      <c r="A72" s="8"/>
      <c r="B72" s="12" t="s">
        <v>230</v>
      </c>
      <c r="C72" s="9" t="s">
        <v>160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5">
        <v>202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s="1" customFormat="1" ht="15">
      <c r="A73" s="8"/>
      <c r="B73" s="12" t="s">
        <v>231</v>
      </c>
      <c r="C73" s="9" t="s">
        <v>161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v>242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s="1" customFormat="1" ht="15">
      <c r="A74" s="8"/>
      <c r="B74" s="12" t="s">
        <v>232</v>
      </c>
      <c r="C74" s="9" t="s">
        <v>162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5">
        <v>308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s="1" customFormat="1" ht="15">
      <c r="A75" s="8"/>
      <c r="B75" s="12" t="s">
        <v>233</v>
      </c>
      <c r="C75" s="9" t="s">
        <v>163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5">
        <v>222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s="1" customFormat="1" ht="15">
      <c r="A76" s="8"/>
      <c r="B76" s="12" t="s">
        <v>234</v>
      </c>
      <c r="C76" s="9" t="s">
        <v>164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5">
        <v>235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s="1" customFormat="1" ht="15">
      <c r="A77" s="8"/>
      <c r="B77" s="12"/>
      <c r="C77" s="9" t="s">
        <v>165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5">
        <v>244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s="1" customFormat="1" ht="15.75" customHeight="1">
      <c r="A78" s="8"/>
      <c r="B78" s="36" t="s">
        <v>170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s="1" customFormat="1" ht="15">
      <c r="A79" s="8"/>
      <c r="B79" s="12" t="s">
        <v>235</v>
      </c>
      <c r="C79" s="9" t="s">
        <v>166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5">
        <v>124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s="1" customFormat="1" ht="15">
      <c r="A80" s="8"/>
      <c r="B80" s="12" t="s">
        <v>236</v>
      </c>
      <c r="C80" s="9" t="s">
        <v>20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5">
        <v>125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72" s="1" customFormat="1" ht="15">
      <c r="A81" s="8"/>
      <c r="B81" s="12" t="s">
        <v>237</v>
      </c>
      <c r="C81" s="9" t="s">
        <v>167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5">
        <v>47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72" s="1" customFormat="1" ht="15">
      <c r="A82" s="8"/>
      <c r="B82" s="12" t="s">
        <v>238</v>
      </c>
      <c r="C82" s="9" t="s">
        <v>168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5">
        <v>173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s="1" customFormat="1" ht="15">
      <c r="A83" s="8"/>
      <c r="B83" s="12"/>
      <c r="C83" s="9" t="s">
        <v>58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5">
        <v>114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s="1" customFormat="1" ht="15">
      <c r="A84" s="8"/>
      <c r="B84" s="12" t="s">
        <v>239</v>
      </c>
      <c r="C84" s="9" t="s">
        <v>169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15">
        <v>243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s="1" customFormat="1" ht="15">
      <c r="A85" s="8"/>
      <c r="B85" s="12"/>
      <c r="C85" s="9" t="s">
        <v>127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5">
        <v>298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s="1" customFormat="1" ht="15">
      <c r="A86" s="8"/>
      <c r="B86" s="12" t="s">
        <v>240</v>
      </c>
      <c r="C86" s="9" t="s">
        <v>128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5">
        <v>47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s="1" customFormat="1" ht="15">
      <c r="A87" s="8"/>
      <c r="B87" s="12" t="s">
        <v>241</v>
      </c>
      <c r="C87" s="9" t="s">
        <v>129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5">
        <v>47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s="1" customFormat="1" ht="30">
      <c r="A88" s="8"/>
      <c r="B88" s="12" t="s">
        <v>242</v>
      </c>
      <c r="C88" s="9" t="s">
        <v>64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5">
        <v>49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s="1" customFormat="1" ht="15">
      <c r="A89" s="8"/>
      <c r="B89" s="12"/>
      <c r="C89" s="9" t="s">
        <v>19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5">
        <v>79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s="1" customFormat="1" ht="15" customHeight="1">
      <c r="A90" s="8"/>
      <c r="B90" s="36" t="s">
        <v>95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8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s="1" customFormat="1" ht="15">
      <c r="A91" s="8"/>
      <c r="B91" s="12" t="s">
        <v>243</v>
      </c>
      <c r="C91" s="9" t="s">
        <v>22</v>
      </c>
      <c r="D91" s="16" t="e">
        <f>#REF!*0.4845</f>
        <v>#REF!</v>
      </c>
      <c r="E91" s="16" t="e">
        <f>#REF!*0.1269</f>
        <v>#REF!</v>
      </c>
      <c r="F91" s="16" t="e">
        <f>#REF!*0.1275</f>
        <v>#REF!</v>
      </c>
      <c r="G91" s="16" t="e">
        <f>#REF!*0.0018</f>
        <v>#REF!</v>
      </c>
      <c r="H91" s="16" t="e">
        <f>#REF!*0.0267</f>
        <v>#REF!</v>
      </c>
      <c r="I91" s="16" t="e">
        <f>#REF!*0.1423</f>
        <v>#REF!</v>
      </c>
      <c r="J91" s="16" t="e">
        <f>#REF!*0.0018</f>
        <v>#REF!</v>
      </c>
      <c r="K91" s="16" t="e">
        <f>#REF!*0.0184</f>
        <v>#REF!</v>
      </c>
      <c r="L91" s="16" t="e">
        <f>#REF!*0.0087</f>
        <v>#REF!</v>
      </c>
      <c r="M91" s="16" t="e">
        <f>#REF!*0.0613</f>
        <v>#REF!</v>
      </c>
      <c r="N91" s="15">
        <v>427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s="1" customFormat="1" ht="15">
      <c r="A92" s="8"/>
      <c r="B92" s="12" t="s">
        <v>244</v>
      </c>
      <c r="C92" s="9" t="s">
        <v>85</v>
      </c>
      <c r="D92" s="16" t="e">
        <f>#REF!*0.4845</f>
        <v>#REF!</v>
      </c>
      <c r="E92" s="16" t="e">
        <f>#REF!*0.1269</f>
        <v>#REF!</v>
      </c>
      <c r="F92" s="16" t="e">
        <f>#REF!*0.1275</f>
        <v>#REF!</v>
      </c>
      <c r="G92" s="16" t="e">
        <f>#REF!*0.0018</f>
        <v>#REF!</v>
      </c>
      <c r="H92" s="16" t="e">
        <f>#REF!*0.0267</f>
        <v>#REF!</v>
      </c>
      <c r="I92" s="16" t="e">
        <f>#REF!*0.1423</f>
        <v>#REF!</v>
      </c>
      <c r="J92" s="16" t="e">
        <f>#REF!*0.0018</f>
        <v>#REF!</v>
      </c>
      <c r="K92" s="16" t="e">
        <f>#REF!*0.0184</f>
        <v>#REF!</v>
      </c>
      <c r="L92" s="16" t="e">
        <f>#REF!*0.0087</f>
        <v>#REF!</v>
      </c>
      <c r="M92" s="16" t="e">
        <f>#REF!*0.0613</f>
        <v>#REF!</v>
      </c>
      <c r="N92" s="15">
        <v>427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s="1" customFormat="1" ht="15">
      <c r="A93" s="8"/>
      <c r="B93" s="12" t="s">
        <v>245</v>
      </c>
      <c r="C93" s="9" t="s">
        <v>86</v>
      </c>
      <c r="D93" s="16" t="e">
        <f>#REF!*0.4845</f>
        <v>#REF!</v>
      </c>
      <c r="E93" s="16" t="e">
        <f>#REF!*0.1269</f>
        <v>#REF!</v>
      </c>
      <c r="F93" s="16" t="e">
        <f>#REF!*0.1275</f>
        <v>#REF!</v>
      </c>
      <c r="G93" s="16" t="e">
        <f>#REF!*0.0018</f>
        <v>#REF!</v>
      </c>
      <c r="H93" s="16" t="e">
        <f>#REF!*0.0267</f>
        <v>#REF!</v>
      </c>
      <c r="I93" s="16" t="e">
        <f>#REF!*0.1423</f>
        <v>#REF!</v>
      </c>
      <c r="J93" s="16" t="e">
        <f>#REF!*0.0018</f>
        <v>#REF!</v>
      </c>
      <c r="K93" s="16" t="e">
        <f>#REF!*0.0184</f>
        <v>#REF!</v>
      </c>
      <c r="L93" s="16" t="e">
        <f>#REF!*0.0087</f>
        <v>#REF!</v>
      </c>
      <c r="M93" s="16" t="e">
        <f>#REF!*0.0613</f>
        <v>#REF!</v>
      </c>
      <c r="N93" s="15">
        <v>427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s="1" customFormat="1" ht="15">
      <c r="A94" s="8"/>
      <c r="B94" s="12" t="s">
        <v>246</v>
      </c>
      <c r="C94" s="9" t="s">
        <v>23</v>
      </c>
      <c r="D94" s="16" t="e">
        <f>#REF!*0.4845</f>
        <v>#REF!</v>
      </c>
      <c r="E94" s="16" t="e">
        <f>#REF!*0.1269</f>
        <v>#REF!</v>
      </c>
      <c r="F94" s="16" t="e">
        <f>#REF!*0.1275</f>
        <v>#REF!</v>
      </c>
      <c r="G94" s="16" t="e">
        <f>#REF!*0.0018</f>
        <v>#REF!</v>
      </c>
      <c r="H94" s="16" t="e">
        <f>#REF!*0.0267</f>
        <v>#REF!</v>
      </c>
      <c r="I94" s="16" t="e">
        <f>#REF!*0.1423</f>
        <v>#REF!</v>
      </c>
      <c r="J94" s="16" t="e">
        <f>#REF!*0.0018</f>
        <v>#REF!</v>
      </c>
      <c r="K94" s="16" t="e">
        <f>#REF!*0.0184</f>
        <v>#REF!</v>
      </c>
      <c r="L94" s="16" t="e">
        <f>#REF!*0.0087</f>
        <v>#REF!</v>
      </c>
      <c r="M94" s="16" t="e">
        <f>#REF!*0.0613</f>
        <v>#REF!</v>
      </c>
      <c r="N94" s="15">
        <v>427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s="1" customFormat="1" ht="15">
      <c r="A95" s="8"/>
      <c r="B95" s="12" t="s">
        <v>247</v>
      </c>
      <c r="C95" s="9" t="s">
        <v>25</v>
      </c>
      <c r="D95" s="16" t="e">
        <f>#REF!*0.4845</f>
        <v>#REF!</v>
      </c>
      <c r="E95" s="16" t="e">
        <f>#REF!*0.1269</f>
        <v>#REF!</v>
      </c>
      <c r="F95" s="16" t="e">
        <f>#REF!*0.1275</f>
        <v>#REF!</v>
      </c>
      <c r="G95" s="16" t="e">
        <f>#REF!*0.0018</f>
        <v>#REF!</v>
      </c>
      <c r="H95" s="16" t="e">
        <f>#REF!*0.0267</f>
        <v>#REF!</v>
      </c>
      <c r="I95" s="16" t="e">
        <f>#REF!*0.1423</f>
        <v>#REF!</v>
      </c>
      <c r="J95" s="16" t="e">
        <f>#REF!*0.0018</f>
        <v>#REF!</v>
      </c>
      <c r="K95" s="16" t="e">
        <f>#REF!*0.0184</f>
        <v>#REF!</v>
      </c>
      <c r="L95" s="16" t="e">
        <f>#REF!*0.0087</f>
        <v>#REF!</v>
      </c>
      <c r="M95" s="16" t="e">
        <f>#REF!*0.0613</f>
        <v>#REF!</v>
      </c>
      <c r="N95" s="15">
        <v>427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s="1" customFormat="1" ht="15">
      <c r="A96" s="8"/>
      <c r="B96" s="12"/>
      <c r="C96" s="9" t="s">
        <v>26</v>
      </c>
      <c r="D96" s="16" t="e">
        <f>#REF!*0.4845</f>
        <v>#REF!</v>
      </c>
      <c r="E96" s="16" t="e">
        <f>#REF!*0.1269</f>
        <v>#REF!</v>
      </c>
      <c r="F96" s="16" t="e">
        <f>#REF!*0.1275</f>
        <v>#REF!</v>
      </c>
      <c r="G96" s="16" t="e">
        <f>#REF!*0.0018</f>
        <v>#REF!</v>
      </c>
      <c r="H96" s="16" t="e">
        <f>#REF!*0.0267</f>
        <v>#REF!</v>
      </c>
      <c r="I96" s="16" t="e">
        <f>#REF!*0.1423</f>
        <v>#REF!</v>
      </c>
      <c r="J96" s="16" t="e">
        <f>#REF!*0.0018</f>
        <v>#REF!</v>
      </c>
      <c r="K96" s="16" t="e">
        <f>#REF!*0.0184</f>
        <v>#REF!</v>
      </c>
      <c r="L96" s="16" t="e">
        <f>#REF!*0.0087</f>
        <v>#REF!</v>
      </c>
      <c r="M96" s="16" t="e">
        <f>#REF!*0.0613</f>
        <v>#REF!</v>
      </c>
      <c r="N96" s="15">
        <v>549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14" s="2" customFormat="1" ht="15" customHeight="1">
      <c r="A97" s="8"/>
      <c r="B97" s="36" t="s">
        <v>96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8"/>
    </row>
    <row r="98" spans="1:14" s="2" customFormat="1" ht="15">
      <c r="A98" s="8"/>
      <c r="B98" s="12"/>
      <c r="C98" s="9" t="s">
        <v>66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5">
        <v>383</v>
      </c>
    </row>
    <row r="99" spans="1:14" s="2" customFormat="1" ht="15">
      <c r="A99" s="8"/>
      <c r="B99" s="12"/>
      <c r="C99" s="9" t="s">
        <v>67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5">
        <v>166</v>
      </c>
    </row>
    <row r="100" spans="1:14" s="2" customFormat="1" ht="15">
      <c r="A100" s="8"/>
      <c r="B100" s="12"/>
      <c r="C100" s="9" t="s">
        <v>68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5">
        <v>383</v>
      </c>
    </row>
    <row r="101" spans="1:14" s="2" customFormat="1" ht="15">
      <c r="A101" s="8"/>
      <c r="B101" s="12"/>
      <c r="C101" s="9" t="s">
        <v>69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5">
        <v>166</v>
      </c>
    </row>
    <row r="102" spans="1:14" s="2" customFormat="1" ht="15">
      <c r="A102" s="8"/>
      <c r="B102" s="12"/>
      <c r="C102" s="9" t="s">
        <v>70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5">
        <v>383</v>
      </c>
    </row>
    <row r="103" spans="1:14" s="2" customFormat="1" ht="15">
      <c r="A103" s="8"/>
      <c r="B103" s="12"/>
      <c r="C103" s="9" t="s">
        <v>71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5">
        <v>166</v>
      </c>
    </row>
    <row r="104" spans="1:14" s="2" customFormat="1" ht="15">
      <c r="A104" s="8"/>
      <c r="B104" s="12"/>
      <c r="C104" s="9" t="s">
        <v>72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5">
        <v>383</v>
      </c>
    </row>
    <row r="105" spans="1:14" s="2" customFormat="1" ht="15">
      <c r="A105" s="8"/>
      <c r="B105" s="12"/>
      <c r="C105" s="9" t="s">
        <v>73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5">
        <v>166</v>
      </c>
    </row>
    <row r="106" spans="1:14" s="2" customFormat="1" ht="15">
      <c r="A106" s="8"/>
      <c r="B106" s="12"/>
      <c r="C106" s="9" t="s">
        <v>74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5">
        <v>344</v>
      </c>
    </row>
    <row r="107" spans="1:14" s="2" customFormat="1" ht="15">
      <c r="A107" s="8"/>
      <c r="B107" s="12"/>
      <c r="C107" s="9" t="s">
        <v>75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5">
        <v>189</v>
      </c>
    </row>
    <row r="108" spans="1:14" s="2" customFormat="1" ht="15">
      <c r="A108" s="8"/>
      <c r="B108" s="12"/>
      <c r="C108" s="9" t="s">
        <v>76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5">
        <v>316</v>
      </c>
    </row>
    <row r="109" spans="1:72" s="1" customFormat="1" ht="15">
      <c r="A109" s="8"/>
      <c r="B109" s="12"/>
      <c r="C109" s="9" t="s">
        <v>24</v>
      </c>
      <c r="D109" s="16" t="e">
        <f>#REF!*0.4845</f>
        <v>#REF!</v>
      </c>
      <c r="E109" s="16" t="e">
        <f>#REF!*0.1269</f>
        <v>#REF!</v>
      </c>
      <c r="F109" s="16" t="e">
        <f>#REF!*0.1275</f>
        <v>#REF!</v>
      </c>
      <c r="G109" s="16" t="e">
        <f>#REF!*0.0018</f>
        <v>#REF!</v>
      </c>
      <c r="H109" s="16" t="e">
        <f>#REF!*0.0267</f>
        <v>#REF!</v>
      </c>
      <c r="I109" s="16" t="e">
        <f>#REF!*0.1423</f>
        <v>#REF!</v>
      </c>
      <c r="J109" s="16" t="e">
        <f>#REF!*0.0018</f>
        <v>#REF!</v>
      </c>
      <c r="K109" s="16" t="e">
        <f>#REF!*0.0184</f>
        <v>#REF!</v>
      </c>
      <c r="L109" s="16" t="e">
        <f>#REF!*0.0087</f>
        <v>#REF!</v>
      </c>
      <c r="M109" s="16" t="e">
        <f>#REF!*0.0613</f>
        <v>#REF!</v>
      </c>
      <c r="N109" s="15">
        <v>375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s="1" customFormat="1" ht="15">
      <c r="A110" s="8"/>
      <c r="B110" s="12"/>
      <c r="C110" s="9" t="s">
        <v>27</v>
      </c>
      <c r="D110" s="16" t="e">
        <f>#REF!*0.4845</f>
        <v>#REF!</v>
      </c>
      <c r="E110" s="16" t="e">
        <f>#REF!*0.1269</f>
        <v>#REF!</v>
      </c>
      <c r="F110" s="16" t="e">
        <f>#REF!*0.1275</f>
        <v>#REF!</v>
      </c>
      <c r="G110" s="16" t="e">
        <f>#REF!*0.0018</f>
        <v>#REF!</v>
      </c>
      <c r="H110" s="16" t="e">
        <f>#REF!*0.0267</f>
        <v>#REF!</v>
      </c>
      <c r="I110" s="16" t="e">
        <f>#REF!*0.1423</f>
        <v>#REF!</v>
      </c>
      <c r="J110" s="16" t="e">
        <f>#REF!*0.0018</f>
        <v>#REF!</v>
      </c>
      <c r="K110" s="16" t="e">
        <f>#REF!*0.0184</f>
        <v>#REF!</v>
      </c>
      <c r="L110" s="16" t="e">
        <f>#REF!*0.0087</f>
        <v>#REF!</v>
      </c>
      <c r="M110" s="16" t="e">
        <f>#REF!*0.0613</f>
        <v>#REF!</v>
      </c>
      <c r="N110" s="15">
        <v>399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s="1" customFormat="1" ht="15">
      <c r="A111" s="8"/>
      <c r="B111" s="12"/>
      <c r="C111" s="9" t="s">
        <v>87</v>
      </c>
      <c r="D111" s="16" t="e">
        <f>#REF!*0.4845</f>
        <v>#REF!</v>
      </c>
      <c r="E111" s="16" t="e">
        <f>#REF!*0.1269</f>
        <v>#REF!</v>
      </c>
      <c r="F111" s="16" t="e">
        <f>#REF!*0.1275</f>
        <v>#REF!</v>
      </c>
      <c r="G111" s="16" t="e">
        <f>#REF!*0.0018</f>
        <v>#REF!</v>
      </c>
      <c r="H111" s="16" t="e">
        <f>#REF!*0.0267</f>
        <v>#REF!</v>
      </c>
      <c r="I111" s="16" t="e">
        <f>#REF!*0.1423</f>
        <v>#REF!</v>
      </c>
      <c r="J111" s="16" t="e">
        <f>#REF!*0.0018</f>
        <v>#REF!</v>
      </c>
      <c r="K111" s="16" t="e">
        <f>#REF!*0.0184</f>
        <v>#REF!</v>
      </c>
      <c r="L111" s="16" t="e">
        <f>#REF!*0.0087</f>
        <v>#REF!</v>
      </c>
      <c r="M111" s="16" t="e">
        <f>#REF!*0.0613</f>
        <v>#REF!</v>
      </c>
      <c r="N111" s="15">
        <v>320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s="1" customFormat="1" ht="15" customHeight="1">
      <c r="A112" s="8"/>
      <c r="B112" s="36" t="s">
        <v>97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8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s="1" customFormat="1" ht="15">
      <c r="A113" s="8"/>
      <c r="B113" s="19"/>
      <c r="C113" s="20" t="s">
        <v>122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5">
        <v>183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s="1" customFormat="1" ht="15">
      <c r="A114" s="8"/>
      <c r="B114" s="12" t="s">
        <v>248</v>
      </c>
      <c r="C114" s="9" t="s">
        <v>47</v>
      </c>
      <c r="D114" s="16" t="e">
        <f>#REF!*0.5331</f>
        <v>#REF!</v>
      </c>
      <c r="E114" s="16" t="e">
        <f>#REF!*0.1397</f>
        <v>#REF!</v>
      </c>
      <c r="F114" s="16" t="e">
        <f>#REF!*0.0161</f>
        <v>#REF!</v>
      </c>
      <c r="G114" s="16" t="e">
        <f>#REF!*0.002</f>
        <v>#REF!</v>
      </c>
      <c r="H114" s="16" t="e">
        <f>#REF!*0.0766</f>
        <v>#REF!</v>
      </c>
      <c r="I114" s="16" t="e">
        <f>#REF!*0.1423</f>
        <v>#REF!</v>
      </c>
      <c r="J114" s="16" t="e">
        <f>#REF!*0.0018</f>
        <v>#REF!</v>
      </c>
      <c r="K114" s="16" t="e">
        <f>#REF!*0.0184</f>
        <v>#REF!</v>
      </c>
      <c r="L114" s="16" t="e">
        <f>#REF!*0.0087</f>
        <v>#REF!</v>
      </c>
      <c r="M114" s="16" t="e">
        <f>#REF!*0.0613</f>
        <v>#REF!</v>
      </c>
      <c r="N114" s="15">
        <v>201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s="1" customFormat="1" ht="15">
      <c r="A115" s="8"/>
      <c r="B115" s="12" t="s">
        <v>248</v>
      </c>
      <c r="C115" s="9" t="s">
        <v>48</v>
      </c>
      <c r="D115" s="16" t="e">
        <f>#REF!*0.5331</f>
        <v>#REF!</v>
      </c>
      <c r="E115" s="16" t="e">
        <f>#REF!*0.1397</f>
        <v>#REF!</v>
      </c>
      <c r="F115" s="16" t="e">
        <f>#REF!*0.0161</f>
        <v>#REF!</v>
      </c>
      <c r="G115" s="16" t="e">
        <f>#REF!*0.002</f>
        <v>#REF!</v>
      </c>
      <c r="H115" s="16" t="e">
        <f>#REF!*0.0766</f>
        <v>#REF!</v>
      </c>
      <c r="I115" s="16" t="e">
        <f>#REF!*0.1423</f>
        <v>#REF!</v>
      </c>
      <c r="J115" s="16" t="e">
        <f>#REF!*0.0018</f>
        <v>#REF!</v>
      </c>
      <c r="K115" s="16" t="e">
        <f>#REF!*0.0184</f>
        <v>#REF!</v>
      </c>
      <c r="L115" s="16" t="e">
        <f>#REF!*0.0087</f>
        <v>#REF!</v>
      </c>
      <c r="M115" s="16" t="e">
        <f>#REF!*0.0613</f>
        <v>#REF!</v>
      </c>
      <c r="N115" s="15">
        <v>201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s="1" customFormat="1" ht="15">
      <c r="A116" s="8"/>
      <c r="B116" s="19"/>
      <c r="C116" s="9" t="s">
        <v>21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5">
        <v>113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s="1" customFormat="1" ht="15">
      <c r="A117" s="8"/>
      <c r="B117" s="12"/>
      <c r="C117" s="9" t="s">
        <v>28</v>
      </c>
      <c r="D117" s="16" t="e">
        <f>#REF!*0.5331</f>
        <v>#REF!</v>
      </c>
      <c r="E117" s="16" t="e">
        <f>#REF!*0.1397</f>
        <v>#REF!</v>
      </c>
      <c r="F117" s="16" t="e">
        <f>#REF!*0.0161</f>
        <v>#REF!</v>
      </c>
      <c r="G117" s="16" t="e">
        <f>#REF!*0.002</f>
        <v>#REF!</v>
      </c>
      <c r="H117" s="16" t="e">
        <f>#REF!*0.0766</f>
        <v>#REF!</v>
      </c>
      <c r="I117" s="16" t="e">
        <f>#REF!*0.1423</f>
        <v>#REF!</v>
      </c>
      <c r="J117" s="16" t="e">
        <f>#REF!*0.0018</f>
        <v>#REF!</v>
      </c>
      <c r="K117" s="16" t="e">
        <f>#REF!*0.0184</f>
        <v>#REF!</v>
      </c>
      <c r="L117" s="16" t="e">
        <f>#REF!*0.0087</f>
        <v>#REF!</v>
      </c>
      <c r="M117" s="16" t="e">
        <f>#REF!*0.0613</f>
        <v>#REF!</v>
      </c>
      <c r="N117" s="15">
        <v>283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s="1" customFormat="1" ht="15">
      <c r="A118" s="8"/>
      <c r="B118" s="12"/>
      <c r="C118" s="9" t="s">
        <v>65</v>
      </c>
      <c r="D118" s="16" t="e">
        <f>#REF!*0.5331</f>
        <v>#REF!</v>
      </c>
      <c r="E118" s="16" t="e">
        <f>#REF!*0.1397</f>
        <v>#REF!</v>
      </c>
      <c r="F118" s="16" t="e">
        <f>#REF!*0.0161</f>
        <v>#REF!</v>
      </c>
      <c r="G118" s="16" t="e">
        <f>#REF!*0.002</f>
        <v>#REF!</v>
      </c>
      <c r="H118" s="16" t="e">
        <f>#REF!*0.0766</f>
        <v>#REF!</v>
      </c>
      <c r="I118" s="16" t="e">
        <f>#REF!*0.1423</f>
        <v>#REF!</v>
      </c>
      <c r="J118" s="16" t="e">
        <f>#REF!*0.0018</f>
        <v>#REF!</v>
      </c>
      <c r="K118" s="16" t="e">
        <f>#REF!*0.0184</f>
        <v>#REF!</v>
      </c>
      <c r="L118" s="16" t="e">
        <f>#REF!*0.0087</f>
        <v>#REF!</v>
      </c>
      <c r="M118" s="16" t="e">
        <f>#REF!*0.0613</f>
        <v>#REF!</v>
      </c>
      <c r="N118" s="15">
        <v>119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s="1" customFormat="1" ht="15">
      <c r="A119" s="8"/>
      <c r="B119" s="19"/>
      <c r="C119" s="9" t="s">
        <v>29</v>
      </c>
      <c r="D119" s="16" t="e">
        <f>#REF!*0.5331</f>
        <v>#REF!</v>
      </c>
      <c r="E119" s="16" t="e">
        <f>#REF!*0.1397</f>
        <v>#REF!</v>
      </c>
      <c r="F119" s="16" t="e">
        <f>#REF!*0.0161</f>
        <v>#REF!</v>
      </c>
      <c r="G119" s="16" t="e">
        <f>#REF!*0.002</f>
        <v>#REF!</v>
      </c>
      <c r="H119" s="16" t="e">
        <f>#REF!*0.0766</f>
        <v>#REF!</v>
      </c>
      <c r="I119" s="16" t="e">
        <f>#REF!*0.1423</f>
        <v>#REF!</v>
      </c>
      <c r="J119" s="16" t="e">
        <f>#REF!*0.0018</f>
        <v>#REF!</v>
      </c>
      <c r="K119" s="16" t="e">
        <f>#REF!*0.0184</f>
        <v>#REF!</v>
      </c>
      <c r="L119" s="16" t="e">
        <f>#REF!*0.0087</f>
        <v>#REF!</v>
      </c>
      <c r="M119" s="16" t="e">
        <f>#REF!*0.0613</f>
        <v>#REF!</v>
      </c>
      <c r="N119" s="15">
        <v>470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s="1" customFormat="1" ht="15">
      <c r="A120" s="8"/>
      <c r="B120" s="12" t="s">
        <v>249</v>
      </c>
      <c r="C120" s="9" t="s">
        <v>30</v>
      </c>
      <c r="D120" s="16" t="e">
        <f>#REF!*0.5331</f>
        <v>#REF!</v>
      </c>
      <c r="E120" s="16" t="e">
        <f>#REF!*0.1397</f>
        <v>#REF!</v>
      </c>
      <c r="F120" s="16" t="e">
        <f>#REF!*0.0161</f>
        <v>#REF!</v>
      </c>
      <c r="G120" s="16" t="e">
        <f>#REF!*0.002</f>
        <v>#REF!</v>
      </c>
      <c r="H120" s="16" t="e">
        <f>#REF!*0.0766</f>
        <v>#REF!</v>
      </c>
      <c r="I120" s="16" t="e">
        <f>#REF!*0.1423</f>
        <v>#REF!</v>
      </c>
      <c r="J120" s="16" t="e">
        <f>#REF!*0.0018</f>
        <v>#REF!</v>
      </c>
      <c r="K120" s="16" t="e">
        <f>#REF!*0.0184</f>
        <v>#REF!</v>
      </c>
      <c r="L120" s="16" t="e">
        <f>#REF!*0.0087</f>
        <v>#REF!</v>
      </c>
      <c r="M120" s="16" t="e">
        <f>#REF!*0.0613</f>
        <v>#REF!</v>
      </c>
      <c r="N120" s="15">
        <v>362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s="1" customFormat="1" ht="15">
      <c r="A121" s="8"/>
      <c r="B121" s="12" t="s">
        <v>249</v>
      </c>
      <c r="C121" s="9" t="s">
        <v>31</v>
      </c>
      <c r="D121" s="16" t="e">
        <f>#REF!*0.5331</f>
        <v>#REF!</v>
      </c>
      <c r="E121" s="16" t="e">
        <f>#REF!*0.1397</f>
        <v>#REF!</v>
      </c>
      <c r="F121" s="16" t="e">
        <f>#REF!*0.0161</f>
        <v>#REF!</v>
      </c>
      <c r="G121" s="16" t="e">
        <f>#REF!*0.002</f>
        <v>#REF!</v>
      </c>
      <c r="H121" s="16" t="e">
        <f>#REF!*0.0766</f>
        <v>#REF!</v>
      </c>
      <c r="I121" s="16" t="e">
        <f>#REF!*0.1423</f>
        <v>#REF!</v>
      </c>
      <c r="J121" s="16" t="e">
        <f>#REF!*0.0018</f>
        <v>#REF!</v>
      </c>
      <c r="K121" s="16" t="e">
        <f>#REF!*0.0184</f>
        <v>#REF!</v>
      </c>
      <c r="L121" s="16" t="e">
        <f>#REF!*0.0087</f>
        <v>#REF!</v>
      </c>
      <c r="M121" s="16" t="e">
        <f>#REF!*0.0613</f>
        <v>#REF!</v>
      </c>
      <c r="N121" s="15">
        <v>347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s="1" customFormat="1" ht="15">
      <c r="A122" s="8"/>
      <c r="B122" s="19" t="s">
        <v>250</v>
      </c>
      <c r="C122" s="9" t="s">
        <v>32</v>
      </c>
      <c r="D122" s="16" t="e">
        <f>#REF!*0.5331</f>
        <v>#REF!</v>
      </c>
      <c r="E122" s="16" t="e">
        <f>#REF!*0.1397</f>
        <v>#REF!</v>
      </c>
      <c r="F122" s="16" t="e">
        <f>#REF!*0.0161</f>
        <v>#REF!</v>
      </c>
      <c r="G122" s="16" t="e">
        <f>#REF!*0.002</f>
        <v>#REF!</v>
      </c>
      <c r="H122" s="16" t="e">
        <f>#REF!*0.0766</f>
        <v>#REF!</v>
      </c>
      <c r="I122" s="16" t="e">
        <f>#REF!*0.1423</f>
        <v>#REF!</v>
      </c>
      <c r="J122" s="16" t="e">
        <f>#REF!*0.0018</f>
        <v>#REF!</v>
      </c>
      <c r="K122" s="16" t="e">
        <f>#REF!*0.0184</f>
        <v>#REF!</v>
      </c>
      <c r="L122" s="16" t="e">
        <f>#REF!*0.0087</f>
        <v>#REF!</v>
      </c>
      <c r="M122" s="16" t="e">
        <f>#REF!*0.0613</f>
        <v>#REF!</v>
      </c>
      <c r="N122" s="15">
        <v>184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s="1" customFormat="1" ht="15">
      <c r="A123" s="8"/>
      <c r="B123" s="12"/>
      <c r="C123" s="9" t="s">
        <v>54</v>
      </c>
      <c r="D123" s="16" t="e">
        <f>#REF!*0.5331</f>
        <v>#REF!</v>
      </c>
      <c r="E123" s="16" t="e">
        <f>#REF!*0.1397</f>
        <v>#REF!</v>
      </c>
      <c r="F123" s="16" t="e">
        <f>#REF!*0.0161</f>
        <v>#REF!</v>
      </c>
      <c r="G123" s="16" t="e">
        <f>#REF!*0.002</f>
        <v>#REF!</v>
      </c>
      <c r="H123" s="16" t="e">
        <f>#REF!*0.0766</f>
        <v>#REF!</v>
      </c>
      <c r="I123" s="16" t="e">
        <f>#REF!*0.1423</f>
        <v>#REF!</v>
      </c>
      <c r="J123" s="16" t="e">
        <f>#REF!*0.0018</f>
        <v>#REF!</v>
      </c>
      <c r="K123" s="16" t="e">
        <f>#REF!*0.0184</f>
        <v>#REF!</v>
      </c>
      <c r="L123" s="16" t="e">
        <f>#REF!*0.0087</f>
        <v>#REF!</v>
      </c>
      <c r="M123" s="16" t="e">
        <f>#REF!*0.0613</f>
        <v>#REF!</v>
      </c>
      <c r="N123" s="15">
        <v>116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s="1" customFormat="1" ht="15">
      <c r="A124" s="8"/>
      <c r="B124" s="12"/>
      <c r="C124" s="9" t="s">
        <v>33</v>
      </c>
      <c r="D124" s="16" t="e">
        <f>#REF!*0.5331</f>
        <v>#REF!</v>
      </c>
      <c r="E124" s="16" t="e">
        <f>#REF!*0.1397</f>
        <v>#REF!</v>
      </c>
      <c r="F124" s="16" t="e">
        <f>#REF!*0.0161</f>
        <v>#REF!</v>
      </c>
      <c r="G124" s="16" t="e">
        <f>#REF!*0.002</f>
        <v>#REF!</v>
      </c>
      <c r="H124" s="16" t="e">
        <f>#REF!*0.0766</f>
        <v>#REF!</v>
      </c>
      <c r="I124" s="16" t="e">
        <f>#REF!*0.1423</f>
        <v>#REF!</v>
      </c>
      <c r="J124" s="16" t="e">
        <f>#REF!*0.0018</f>
        <v>#REF!</v>
      </c>
      <c r="K124" s="16" t="e">
        <f>#REF!*0.0184</f>
        <v>#REF!</v>
      </c>
      <c r="L124" s="16" t="e">
        <f>#REF!*0.0087</f>
        <v>#REF!</v>
      </c>
      <c r="M124" s="16" t="e">
        <f>#REF!*0.0613</f>
        <v>#REF!</v>
      </c>
      <c r="N124" s="15">
        <v>146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s="1" customFormat="1" ht="15">
      <c r="A125" s="8"/>
      <c r="B125" s="19"/>
      <c r="C125" s="9" t="s">
        <v>34</v>
      </c>
      <c r="D125" s="16" t="e">
        <f>#REF!*0.5331</f>
        <v>#REF!</v>
      </c>
      <c r="E125" s="16" t="e">
        <f>#REF!*0.1397</f>
        <v>#REF!</v>
      </c>
      <c r="F125" s="16" t="e">
        <f>#REF!*0.0161</f>
        <v>#REF!</v>
      </c>
      <c r="G125" s="16" t="e">
        <f>#REF!*0.002</f>
        <v>#REF!</v>
      </c>
      <c r="H125" s="16" t="e">
        <f>#REF!*0.0766</f>
        <v>#REF!</v>
      </c>
      <c r="I125" s="16" t="e">
        <f>#REF!*0.1423</f>
        <v>#REF!</v>
      </c>
      <c r="J125" s="16" t="e">
        <f>#REF!*0.0018</f>
        <v>#REF!</v>
      </c>
      <c r="K125" s="16" t="e">
        <f>#REF!*0.0184</f>
        <v>#REF!</v>
      </c>
      <c r="L125" s="16" t="e">
        <f>#REF!*0.0087</f>
        <v>#REF!</v>
      </c>
      <c r="M125" s="16" t="e">
        <f>#REF!*0.0613</f>
        <v>#REF!</v>
      </c>
      <c r="N125" s="15">
        <v>182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s="1" customFormat="1" ht="15">
      <c r="A126" s="8"/>
      <c r="B126" s="12"/>
      <c r="C126" s="9" t="s">
        <v>35</v>
      </c>
      <c r="D126" s="16" t="e">
        <f>#REF!*0.5331</f>
        <v>#REF!</v>
      </c>
      <c r="E126" s="16" t="e">
        <f>#REF!*0.1397</f>
        <v>#REF!</v>
      </c>
      <c r="F126" s="16" t="e">
        <f>#REF!*0.0161</f>
        <v>#REF!</v>
      </c>
      <c r="G126" s="16" t="e">
        <f>#REF!*0.002</f>
        <v>#REF!</v>
      </c>
      <c r="H126" s="16" t="e">
        <f>#REF!*0.0766</f>
        <v>#REF!</v>
      </c>
      <c r="I126" s="16" t="e">
        <f>#REF!*0.1423</f>
        <v>#REF!</v>
      </c>
      <c r="J126" s="16" t="e">
        <f>#REF!*0.0018</f>
        <v>#REF!</v>
      </c>
      <c r="K126" s="16" t="e">
        <f>#REF!*0.0184</f>
        <v>#REF!</v>
      </c>
      <c r="L126" s="16" t="e">
        <f>#REF!*0.0087</f>
        <v>#REF!</v>
      </c>
      <c r="M126" s="16" t="e">
        <f>#REF!*0.0613</f>
        <v>#REF!</v>
      </c>
      <c r="N126" s="15">
        <v>158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s="1" customFormat="1" ht="15">
      <c r="A127" s="8"/>
      <c r="B127" s="12"/>
      <c r="C127" s="9" t="s">
        <v>36</v>
      </c>
      <c r="D127" s="16" t="e">
        <f>#REF!*0.5331</f>
        <v>#REF!</v>
      </c>
      <c r="E127" s="16" t="e">
        <f>#REF!*0.1397</f>
        <v>#REF!</v>
      </c>
      <c r="F127" s="16" t="e">
        <f>#REF!*0.0161</f>
        <v>#REF!</v>
      </c>
      <c r="G127" s="16" t="e">
        <f>#REF!*0.002</f>
        <v>#REF!</v>
      </c>
      <c r="H127" s="16" t="e">
        <f>#REF!*0.0766</f>
        <v>#REF!</v>
      </c>
      <c r="I127" s="16" t="e">
        <f>#REF!*0.1423</f>
        <v>#REF!</v>
      </c>
      <c r="J127" s="16" t="e">
        <f>#REF!*0.0018</f>
        <v>#REF!</v>
      </c>
      <c r="K127" s="16" t="e">
        <f>#REF!*0.0184</f>
        <v>#REF!</v>
      </c>
      <c r="L127" s="16" t="e">
        <f>#REF!*0.0087</f>
        <v>#REF!</v>
      </c>
      <c r="M127" s="16" t="e">
        <f>#REF!*0.0613</f>
        <v>#REF!</v>
      </c>
      <c r="N127" s="15">
        <v>113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s="1" customFormat="1" ht="15">
      <c r="A128" s="8"/>
      <c r="B128" s="19" t="s">
        <v>251</v>
      </c>
      <c r="C128" s="9" t="s">
        <v>37</v>
      </c>
      <c r="D128" s="16" t="e">
        <f>#REF!*0.5331</f>
        <v>#REF!</v>
      </c>
      <c r="E128" s="16" t="e">
        <f>#REF!*0.1397</f>
        <v>#REF!</v>
      </c>
      <c r="F128" s="16" t="e">
        <f>#REF!*0.0161</f>
        <v>#REF!</v>
      </c>
      <c r="G128" s="16" t="e">
        <f>#REF!*0.002</f>
        <v>#REF!</v>
      </c>
      <c r="H128" s="16" t="e">
        <f>#REF!*0.0766</f>
        <v>#REF!</v>
      </c>
      <c r="I128" s="16" t="e">
        <f>#REF!*0.1423</f>
        <v>#REF!</v>
      </c>
      <c r="J128" s="16" t="e">
        <f>#REF!*0.0018</f>
        <v>#REF!</v>
      </c>
      <c r="K128" s="16" t="e">
        <f>#REF!*0.0184</f>
        <v>#REF!</v>
      </c>
      <c r="L128" s="16" t="e">
        <f>#REF!*0.0087</f>
        <v>#REF!</v>
      </c>
      <c r="M128" s="16" t="e">
        <f>#REF!*0.0613</f>
        <v>#REF!</v>
      </c>
      <c r="N128" s="15">
        <v>140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s="1" customFormat="1" ht="15">
      <c r="A129" s="8"/>
      <c r="B129" s="12"/>
      <c r="C129" s="9" t="s">
        <v>125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5">
        <v>370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s="1" customFormat="1" ht="15" customHeight="1">
      <c r="A130" s="8"/>
      <c r="B130" s="36" t="s">
        <v>98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8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s="1" customFormat="1" ht="15">
      <c r="A131" s="8"/>
      <c r="B131" s="12"/>
      <c r="C131" s="9" t="s">
        <v>38</v>
      </c>
      <c r="D131" s="16" t="e">
        <f>#REF!*0.5959</f>
        <v>#REF!</v>
      </c>
      <c r="E131" s="16" t="e">
        <f>#REF!*0.1561</f>
        <v>#REF!</v>
      </c>
      <c r="F131" s="16" t="e">
        <f>#REF!*0.0048</f>
        <v>#REF!</v>
      </c>
      <c r="G131" s="16" t="e">
        <f>#REF!*0.0022</f>
        <v>#REF!</v>
      </c>
      <c r="H131" s="16" t="e">
        <f>#REF!*0.0083</f>
        <v>#REF!</v>
      </c>
      <c r="I131" s="16" t="e">
        <f>#REF!*0.1423</f>
        <v>#REF!</v>
      </c>
      <c r="J131" s="16" t="e">
        <f>#REF!*0.0018</f>
        <v>#REF!</v>
      </c>
      <c r="K131" s="16" t="e">
        <f>#REF!*0.0184</f>
        <v>#REF!</v>
      </c>
      <c r="L131" s="16" t="e">
        <f>#REF!*0.0087</f>
        <v>#REF!</v>
      </c>
      <c r="M131" s="16" t="e">
        <f>#REF!*0.0613</f>
        <v>#REF!</v>
      </c>
      <c r="N131" s="15">
        <v>209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s="1" customFormat="1" ht="30">
      <c r="A132" s="8"/>
      <c r="B132" s="12"/>
      <c r="C132" s="9" t="s">
        <v>39</v>
      </c>
      <c r="D132" s="16" t="e">
        <f>#REF!*0.5959</f>
        <v>#REF!</v>
      </c>
      <c r="E132" s="16" t="e">
        <f>#REF!*0.1561</f>
        <v>#REF!</v>
      </c>
      <c r="F132" s="16" t="e">
        <f>#REF!*0.0048</f>
        <v>#REF!</v>
      </c>
      <c r="G132" s="16" t="e">
        <f>#REF!*0.0022</f>
        <v>#REF!</v>
      </c>
      <c r="H132" s="16" t="e">
        <f>#REF!*0.0083</f>
        <v>#REF!</v>
      </c>
      <c r="I132" s="16" t="e">
        <f>#REF!*0.1423</f>
        <v>#REF!</v>
      </c>
      <c r="J132" s="16" t="e">
        <f>#REF!*0.0018</f>
        <v>#REF!</v>
      </c>
      <c r="K132" s="16" t="e">
        <f>#REF!*0.0184</f>
        <v>#REF!</v>
      </c>
      <c r="L132" s="16" t="e">
        <f>#REF!*0.0087</f>
        <v>#REF!</v>
      </c>
      <c r="M132" s="16" t="e">
        <f>#REF!*0.0613</f>
        <v>#REF!</v>
      </c>
      <c r="N132" s="15">
        <v>174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s="1" customFormat="1" ht="15">
      <c r="A133" s="8"/>
      <c r="B133" s="12"/>
      <c r="C133" s="9" t="s">
        <v>40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5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s="1" customFormat="1" ht="15">
      <c r="A134" s="8"/>
      <c r="B134" s="12"/>
      <c r="C134" s="9" t="s">
        <v>41</v>
      </c>
      <c r="D134" s="16" t="e">
        <f>#REF!*0.5959</f>
        <v>#REF!</v>
      </c>
      <c r="E134" s="16" t="e">
        <f>#REF!*0.1561</f>
        <v>#REF!</v>
      </c>
      <c r="F134" s="16" t="e">
        <f>#REF!*0.0048</f>
        <v>#REF!</v>
      </c>
      <c r="G134" s="16" t="e">
        <f>#REF!*0.0022</f>
        <v>#REF!</v>
      </c>
      <c r="H134" s="16" t="e">
        <f>#REF!*0.0083</f>
        <v>#REF!</v>
      </c>
      <c r="I134" s="16" t="e">
        <f>#REF!*0.1423</f>
        <v>#REF!</v>
      </c>
      <c r="J134" s="16" t="e">
        <f>#REF!*0.0018</f>
        <v>#REF!</v>
      </c>
      <c r="K134" s="16" t="e">
        <f>#REF!*0.0184</f>
        <v>#REF!</v>
      </c>
      <c r="L134" s="16" t="e">
        <f>#REF!*0.0087</f>
        <v>#REF!</v>
      </c>
      <c r="M134" s="16" t="e">
        <f>#REF!*0.0613</f>
        <v>#REF!</v>
      </c>
      <c r="N134" s="15">
        <v>105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s="1" customFormat="1" ht="15">
      <c r="A135" s="8"/>
      <c r="B135" s="12"/>
      <c r="C135" s="9" t="s">
        <v>42</v>
      </c>
      <c r="D135" s="16" t="e">
        <f>#REF!*0.5959</f>
        <v>#REF!</v>
      </c>
      <c r="E135" s="16" t="e">
        <f>#REF!*0.1561</f>
        <v>#REF!</v>
      </c>
      <c r="F135" s="16" t="e">
        <f>#REF!*0.0048</f>
        <v>#REF!</v>
      </c>
      <c r="G135" s="16" t="e">
        <f>#REF!*0.0022</f>
        <v>#REF!</v>
      </c>
      <c r="H135" s="16" t="e">
        <f>#REF!*0.0083</f>
        <v>#REF!</v>
      </c>
      <c r="I135" s="16" t="e">
        <f>#REF!*0.1423</f>
        <v>#REF!</v>
      </c>
      <c r="J135" s="16" t="e">
        <f>#REF!*0.0018</f>
        <v>#REF!</v>
      </c>
      <c r="K135" s="16" t="e">
        <f>#REF!*0.0184</f>
        <v>#REF!</v>
      </c>
      <c r="L135" s="16" t="e">
        <f>#REF!*0.0087</f>
        <v>#REF!</v>
      </c>
      <c r="M135" s="16" t="e">
        <f>#REF!*0.0613</f>
        <v>#REF!</v>
      </c>
      <c r="N135" s="15">
        <v>175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s="1" customFormat="1" ht="15">
      <c r="A136" s="8"/>
      <c r="B136" s="12" t="s">
        <v>252</v>
      </c>
      <c r="C136" s="9" t="s">
        <v>43</v>
      </c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5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s="1" customFormat="1" ht="15">
      <c r="A137" s="8"/>
      <c r="B137" s="12"/>
      <c r="C137" s="9" t="s">
        <v>41</v>
      </c>
      <c r="D137" s="16" t="e">
        <f>#REF!*0.5959</f>
        <v>#REF!</v>
      </c>
      <c r="E137" s="16" t="e">
        <f>#REF!*0.1561</f>
        <v>#REF!</v>
      </c>
      <c r="F137" s="16" t="e">
        <f>#REF!*0.0048</f>
        <v>#REF!</v>
      </c>
      <c r="G137" s="16" t="e">
        <f>#REF!*0.0022</f>
        <v>#REF!</v>
      </c>
      <c r="H137" s="16" t="e">
        <f>#REF!*0.0083</f>
        <v>#REF!</v>
      </c>
      <c r="I137" s="16" t="e">
        <f>#REF!*0.1423</f>
        <v>#REF!</v>
      </c>
      <c r="J137" s="16" t="e">
        <f>#REF!*0.0018</f>
        <v>#REF!</v>
      </c>
      <c r="K137" s="16" t="e">
        <f>#REF!*0.0184</f>
        <v>#REF!</v>
      </c>
      <c r="L137" s="16" t="e">
        <f>#REF!*0.0087</f>
        <v>#REF!</v>
      </c>
      <c r="M137" s="16" t="e">
        <f>#REF!*0.0613</f>
        <v>#REF!</v>
      </c>
      <c r="N137" s="15">
        <v>174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s="1" customFormat="1" ht="15">
      <c r="A138" s="8"/>
      <c r="B138" s="12"/>
      <c r="C138" s="9" t="s">
        <v>42</v>
      </c>
      <c r="D138" s="16" t="e">
        <f>#REF!*0.5959</f>
        <v>#REF!</v>
      </c>
      <c r="E138" s="16" t="e">
        <f>#REF!*0.1561</f>
        <v>#REF!</v>
      </c>
      <c r="F138" s="16" t="e">
        <f>#REF!*0.0048</f>
        <v>#REF!</v>
      </c>
      <c r="G138" s="16" t="e">
        <f>#REF!*0.0022</f>
        <v>#REF!</v>
      </c>
      <c r="H138" s="16" t="e">
        <f>#REF!*0.0083</f>
        <v>#REF!</v>
      </c>
      <c r="I138" s="16" t="e">
        <f>#REF!*0.1423</f>
        <v>#REF!</v>
      </c>
      <c r="J138" s="16" t="e">
        <f>#REF!*0.0018</f>
        <v>#REF!</v>
      </c>
      <c r="K138" s="16" t="e">
        <f>#REF!*0.0184</f>
        <v>#REF!</v>
      </c>
      <c r="L138" s="16" t="e">
        <f>#REF!*0.0087</f>
        <v>#REF!</v>
      </c>
      <c r="M138" s="16" t="e">
        <f>#REF!*0.0613</f>
        <v>#REF!</v>
      </c>
      <c r="N138" s="15">
        <v>314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s="1" customFormat="1" ht="15">
      <c r="A139" s="8"/>
      <c r="B139" s="12"/>
      <c r="C139" s="9" t="s">
        <v>101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5">
        <v>78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s="1" customFormat="1" ht="15">
      <c r="A140" s="8"/>
      <c r="B140" s="12"/>
      <c r="C140" s="9" t="s">
        <v>102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5">
        <v>78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s="1" customFormat="1" ht="15">
      <c r="A141" s="8"/>
      <c r="B141" s="12"/>
      <c r="C141" s="9" t="s">
        <v>103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5">
        <v>78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s="1" customFormat="1" ht="30">
      <c r="A142" s="8"/>
      <c r="B142" s="12" t="s">
        <v>253</v>
      </c>
      <c r="C142" s="9" t="s">
        <v>104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5">
        <v>115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s="1" customFormat="1" ht="15">
      <c r="A143" s="8"/>
      <c r="B143" s="12"/>
      <c r="C143" s="9" t="s">
        <v>105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5">
        <v>115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s="1" customFormat="1" ht="15">
      <c r="A144" s="8"/>
      <c r="B144" s="12"/>
      <c r="C144" s="9" t="s">
        <v>106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5">
        <v>153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s="1" customFormat="1" ht="30">
      <c r="A145" s="8"/>
      <c r="B145" s="12"/>
      <c r="C145" s="9" t="s">
        <v>107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5">
        <v>78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s="1" customFormat="1" ht="30">
      <c r="A146" s="8"/>
      <c r="B146" s="12"/>
      <c r="C146" s="9" t="s">
        <v>108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5">
        <v>78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s="1" customFormat="1" ht="30">
      <c r="A147" s="8"/>
      <c r="B147" s="12"/>
      <c r="C147" s="9" t="s">
        <v>109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5">
        <v>78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s="1" customFormat="1" ht="15">
      <c r="A148" s="8"/>
      <c r="B148" s="12"/>
      <c r="C148" s="9" t="s">
        <v>110</v>
      </c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5">
        <v>78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s="1" customFormat="1" ht="15">
      <c r="A149" s="8"/>
      <c r="B149" s="12" t="s">
        <v>254</v>
      </c>
      <c r="C149" s="9" t="s">
        <v>111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5">
        <v>191</v>
      </c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s="1" customFormat="1" ht="15">
      <c r="A150" s="8"/>
      <c r="B150" s="12"/>
      <c r="C150" s="9" t="s">
        <v>45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5">
        <v>115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s="1" customFormat="1" ht="15">
      <c r="A151" s="8"/>
      <c r="B151" s="12"/>
      <c r="C151" s="9" t="s">
        <v>123</v>
      </c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5">
        <v>78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s="1" customFormat="1" ht="30">
      <c r="A152" s="8"/>
      <c r="B152" s="12"/>
      <c r="C152" s="9" t="s">
        <v>112</v>
      </c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5">
        <v>78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s="1" customFormat="1" ht="15">
      <c r="A153" s="8"/>
      <c r="B153" s="12"/>
      <c r="C153" s="9" t="s">
        <v>113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5">
        <v>115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s="1" customFormat="1" ht="30">
      <c r="A154" s="8"/>
      <c r="B154" s="12"/>
      <c r="C154" s="9" t="s">
        <v>114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5">
        <v>153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s="1" customFormat="1" ht="30">
      <c r="A155" s="8"/>
      <c r="B155" s="12"/>
      <c r="C155" s="9" t="s">
        <v>115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5">
        <v>153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s="1" customFormat="1" ht="15">
      <c r="A156" s="8"/>
      <c r="B156" s="12"/>
      <c r="C156" s="9" t="s">
        <v>46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5">
        <v>229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s="1" customFormat="1" ht="30">
      <c r="A157" s="8"/>
      <c r="B157" s="12"/>
      <c r="C157" s="9" t="s">
        <v>116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5">
        <v>191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s="1" customFormat="1" ht="15">
      <c r="A158" s="8"/>
      <c r="B158" s="12"/>
      <c r="C158" s="9" t="s">
        <v>117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5">
        <v>115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s="1" customFormat="1" ht="30">
      <c r="A159" s="8"/>
      <c r="B159" s="12"/>
      <c r="C159" s="9" t="s">
        <v>118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5">
        <v>153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s="1" customFormat="1" ht="15">
      <c r="A160" s="8"/>
      <c r="B160" s="12"/>
      <c r="C160" s="9" t="s">
        <v>124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5">
        <v>78</v>
      </c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s="1" customFormat="1" ht="30">
      <c r="A161" s="8"/>
      <c r="B161" s="12"/>
      <c r="C161" s="9" t="s">
        <v>119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5">
        <v>78</v>
      </c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s="1" customFormat="1" ht="30">
      <c r="A162" s="8"/>
      <c r="B162" s="12"/>
      <c r="C162" s="9" t="s">
        <v>120</v>
      </c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5">
        <v>78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s="1" customFormat="1" ht="15">
      <c r="A163" s="8"/>
      <c r="B163" s="12"/>
      <c r="C163" s="9" t="s">
        <v>121</v>
      </c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5">
        <v>78</v>
      </c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s="1" customFormat="1" ht="15">
      <c r="A164" s="8"/>
      <c r="B164" s="12" t="s">
        <v>255</v>
      </c>
      <c r="C164" s="9" t="s">
        <v>171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5">
        <v>434</v>
      </c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s="1" customFormat="1" ht="15.75" thickBot="1">
      <c r="A165" s="8"/>
      <c r="B165" s="12"/>
      <c r="C165" s="9" t="s">
        <v>44</v>
      </c>
      <c r="D165" s="21" t="e">
        <f>#REF!*0.5959</f>
        <v>#REF!</v>
      </c>
      <c r="E165" s="21" t="e">
        <f>#REF!*0.1561</f>
        <v>#REF!</v>
      </c>
      <c r="F165" s="21" t="e">
        <f>#REF!*0.0048</f>
        <v>#REF!</v>
      </c>
      <c r="G165" s="21" t="e">
        <f>#REF!*0.0022</f>
        <v>#REF!</v>
      </c>
      <c r="H165" s="21" t="e">
        <f>#REF!*0.0083</f>
        <v>#REF!</v>
      </c>
      <c r="I165" s="21" t="e">
        <f>#REF!*0.1423</f>
        <v>#REF!</v>
      </c>
      <c r="J165" s="21" t="e">
        <f>#REF!*0.0018</f>
        <v>#REF!</v>
      </c>
      <c r="K165" s="21" t="e">
        <f>#REF!*0.0184</f>
        <v>#REF!</v>
      </c>
      <c r="L165" s="21" t="e">
        <f>#REF!*0.0087</f>
        <v>#REF!</v>
      </c>
      <c r="M165" s="21" t="e">
        <f>#REF!*0.0613</f>
        <v>#REF!</v>
      </c>
      <c r="N165" s="12">
        <v>363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13" ht="15" hidden="1">
      <c r="A166" s="8"/>
      <c r="B166" s="12"/>
      <c r="C166" s="8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1:13" ht="15" hidden="1">
      <c r="A167" s="8"/>
      <c r="B167" s="12"/>
      <c r="C167" s="8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1:13" ht="15" hidden="1">
      <c r="A168" s="8"/>
      <c r="B168" s="12"/>
      <c r="C168" s="9" t="s">
        <v>56</v>
      </c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4" ht="15.75" customHeight="1">
      <c r="A169" s="10"/>
      <c r="B169" s="36" t="s">
        <v>133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8"/>
    </row>
    <row r="170" spans="1:14" ht="15">
      <c r="A170" s="10"/>
      <c r="B170" s="12"/>
      <c r="C170" s="9" t="s">
        <v>134</v>
      </c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15">
        <v>343</v>
      </c>
    </row>
    <row r="171" spans="1:14" ht="15">
      <c r="A171" s="10"/>
      <c r="B171" s="12" t="s">
        <v>261</v>
      </c>
      <c r="C171" s="9" t="s">
        <v>135</v>
      </c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15">
        <v>343</v>
      </c>
    </row>
    <row r="172" spans="1:14" ht="15">
      <c r="A172" s="10"/>
      <c r="B172" s="12" t="s">
        <v>262</v>
      </c>
      <c r="C172" s="9" t="s">
        <v>172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15">
        <v>343</v>
      </c>
    </row>
    <row r="173" spans="1:14" ht="15">
      <c r="A173" s="10"/>
      <c r="B173" s="12"/>
      <c r="C173" s="9" t="s">
        <v>136</v>
      </c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15">
        <v>616</v>
      </c>
    </row>
    <row r="174" spans="1:14" ht="15">
      <c r="A174" s="10"/>
      <c r="B174" s="12"/>
      <c r="C174" s="9" t="s">
        <v>137</v>
      </c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15">
        <v>343</v>
      </c>
    </row>
    <row r="175" spans="1:14" ht="15">
      <c r="A175" s="10"/>
      <c r="B175" s="12" t="s">
        <v>263</v>
      </c>
      <c r="C175" s="9" t="s">
        <v>138</v>
      </c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15">
        <v>281</v>
      </c>
    </row>
    <row r="176" spans="1:14" ht="15">
      <c r="A176" s="10"/>
      <c r="B176" s="12"/>
      <c r="C176" s="9" t="s">
        <v>139</v>
      </c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15">
        <v>433</v>
      </c>
    </row>
    <row r="177" spans="1:14" ht="15">
      <c r="A177" s="10"/>
      <c r="B177" s="12" t="s">
        <v>264</v>
      </c>
      <c r="C177" s="9" t="s">
        <v>140</v>
      </c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15">
        <v>279</v>
      </c>
    </row>
    <row r="178" spans="1:14" ht="15">
      <c r="A178" s="10"/>
      <c r="B178" s="12"/>
      <c r="C178" s="9" t="s">
        <v>141</v>
      </c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15">
        <v>400</v>
      </c>
    </row>
    <row r="179" spans="1:14" ht="15">
      <c r="A179" s="10"/>
      <c r="B179" s="12"/>
      <c r="C179" s="9" t="s">
        <v>173</v>
      </c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15">
        <v>380</v>
      </c>
    </row>
    <row r="180" spans="1:14" ht="15">
      <c r="A180" s="10"/>
      <c r="B180" s="12"/>
      <c r="C180" s="9" t="s">
        <v>142</v>
      </c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15">
        <v>467</v>
      </c>
    </row>
    <row r="181" spans="1:14" ht="15">
      <c r="A181" s="10"/>
      <c r="B181" s="12"/>
      <c r="C181" s="9" t="s">
        <v>174</v>
      </c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15">
        <v>433</v>
      </c>
    </row>
    <row r="182" spans="1:14" ht="15">
      <c r="A182" s="10"/>
      <c r="B182" s="12"/>
      <c r="C182" s="9" t="s">
        <v>175</v>
      </c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15">
        <v>484</v>
      </c>
    </row>
    <row r="183" spans="1:14" ht="15.75" customHeight="1">
      <c r="A183" s="10"/>
      <c r="B183" s="12"/>
      <c r="C183" s="9" t="s">
        <v>176</v>
      </c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15">
        <v>451</v>
      </c>
    </row>
    <row r="184" spans="1:14" ht="15">
      <c r="A184" s="10"/>
      <c r="B184" s="12" t="s">
        <v>265</v>
      </c>
      <c r="C184" s="9" t="s">
        <v>177</v>
      </c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15">
        <v>467</v>
      </c>
    </row>
    <row r="185" spans="1:14" ht="15">
      <c r="A185" s="10"/>
      <c r="B185" s="12" t="s">
        <v>265</v>
      </c>
      <c r="C185" s="9" t="s">
        <v>178</v>
      </c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15">
        <v>433</v>
      </c>
    </row>
    <row r="186" spans="1:14" ht="15">
      <c r="A186" s="10"/>
      <c r="B186" s="12"/>
      <c r="C186" s="9" t="s">
        <v>179</v>
      </c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15">
        <v>665</v>
      </c>
    </row>
    <row r="187" spans="1:14" ht="15">
      <c r="A187" s="10"/>
      <c r="B187" s="12"/>
      <c r="C187" s="9" t="s">
        <v>180</v>
      </c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15">
        <v>614</v>
      </c>
    </row>
    <row r="188" spans="1:14" ht="15">
      <c r="A188" s="10"/>
      <c r="B188" s="12"/>
      <c r="C188" s="9" t="s">
        <v>181</v>
      </c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15">
        <v>466</v>
      </c>
    </row>
    <row r="189" spans="1:14" ht="15">
      <c r="A189" s="10"/>
      <c r="B189" s="12"/>
      <c r="C189" s="9" t="s">
        <v>182</v>
      </c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15">
        <v>432</v>
      </c>
    </row>
    <row r="190" spans="1:14" ht="15">
      <c r="A190" s="10"/>
      <c r="B190" s="12"/>
      <c r="C190" s="9" t="s">
        <v>183</v>
      </c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15">
        <v>1053</v>
      </c>
    </row>
    <row r="191" spans="1:14" ht="14.25">
      <c r="A191" s="10"/>
      <c r="B191" s="36" t="s">
        <v>184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8"/>
    </row>
    <row r="192" spans="1:14" ht="15.75" customHeight="1">
      <c r="A192" s="10"/>
      <c r="B192" s="12" t="s">
        <v>256</v>
      </c>
      <c r="C192" s="9" t="s">
        <v>185</v>
      </c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15">
        <v>86</v>
      </c>
    </row>
    <row r="193" spans="1:14" ht="15">
      <c r="A193" s="10"/>
      <c r="B193" s="12"/>
      <c r="C193" s="9" t="s">
        <v>186</v>
      </c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15">
        <v>60</v>
      </c>
    </row>
    <row r="194" spans="1:14" ht="15">
      <c r="A194" s="10"/>
      <c r="B194" s="12"/>
      <c r="C194" s="9" t="s">
        <v>187</v>
      </c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15">
        <v>60</v>
      </c>
    </row>
    <row r="195" spans="1:14" ht="15">
      <c r="A195" s="10"/>
      <c r="B195" s="12"/>
      <c r="C195" s="9" t="s">
        <v>188</v>
      </c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15">
        <v>47</v>
      </c>
    </row>
    <row r="196" spans="1:14" ht="15">
      <c r="A196" s="10"/>
      <c r="B196" s="12"/>
      <c r="C196" s="9" t="s">
        <v>189</v>
      </c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15">
        <v>51</v>
      </c>
    </row>
    <row r="197" spans="1:14" ht="15">
      <c r="A197" s="10"/>
      <c r="B197" s="12"/>
      <c r="C197" s="9" t="s">
        <v>190</v>
      </c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15">
        <v>43</v>
      </c>
    </row>
    <row r="198" spans="1:14" ht="15">
      <c r="A198" s="10"/>
      <c r="B198" s="12"/>
      <c r="C198" s="9" t="s">
        <v>191</v>
      </c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15">
        <v>57</v>
      </c>
    </row>
    <row r="199" spans="1:14" ht="15">
      <c r="A199" s="10"/>
      <c r="B199" s="12"/>
      <c r="C199" s="9" t="s">
        <v>192</v>
      </c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15">
        <v>51</v>
      </c>
    </row>
    <row r="200" spans="1:14" ht="30">
      <c r="A200" s="10"/>
      <c r="B200" s="12"/>
      <c r="C200" s="9" t="s">
        <v>193</v>
      </c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15">
        <v>126</v>
      </c>
    </row>
    <row r="201" spans="1:14" ht="30">
      <c r="A201" s="10"/>
      <c r="B201" s="12"/>
      <c r="C201" s="9" t="s">
        <v>194</v>
      </c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15">
        <v>167</v>
      </c>
    </row>
    <row r="202" spans="1:14" ht="15">
      <c r="A202" s="10"/>
      <c r="B202" s="12"/>
      <c r="C202" s="9" t="s">
        <v>195</v>
      </c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15">
        <v>165</v>
      </c>
    </row>
    <row r="203" spans="1:14" ht="15">
      <c r="A203" s="10"/>
      <c r="B203" s="12"/>
      <c r="C203" s="9" t="s">
        <v>196</v>
      </c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15">
        <v>247</v>
      </c>
    </row>
    <row r="204" spans="1:14" ht="15">
      <c r="A204" s="10"/>
      <c r="B204" s="12" t="s">
        <v>257</v>
      </c>
      <c r="C204" s="9" t="s">
        <v>197</v>
      </c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15">
        <v>181</v>
      </c>
    </row>
    <row r="205" spans="1:14" ht="15">
      <c r="A205" s="10"/>
      <c r="B205" s="12"/>
      <c r="C205" s="9" t="s">
        <v>198</v>
      </c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15">
        <v>121</v>
      </c>
    </row>
    <row r="206" spans="1:14" ht="15">
      <c r="A206" s="10"/>
      <c r="B206" s="12"/>
      <c r="C206" s="9" t="s">
        <v>199</v>
      </c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15">
        <v>62</v>
      </c>
    </row>
    <row r="207" spans="1:14" ht="15">
      <c r="A207" s="10"/>
      <c r="B207" s="12"/>
      <c r="C207" s="9" t="s">
        <v>200</v>
      </c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15">
        <v>121</v>
      </c>
    </row>
    <row r="208" spans="1:14" ht="15">
      <c r="A208" s="10"/>
      <c r="B208" s="12"/>
      <c r="C208" s="9" t="s">
        <v>201</v>
      </c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15">
        <v>27</v>
      </c>
    </row>
    <row r="209" spans="1:14" ht="15">
      <c r="A209" s="10"/>
      <c r="B209" s="12"/>
      <c r="C209" s="9" t="s">
        <v>202</v>
      </c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15">
        <v>125</v>
      </c>
    </row>
    <row r="210" spans="1:14" ht="15">
      <c r="A210" s="10"/>
      <c r="B210" s="12"/>
      <c r="C210" s="9" t="s">
        <v>203</v>
      </c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15">
        <v>100</v>
      </c>
    </row>
    <row r="211" spans="1:3" ht="15">
      <c r="A211" s="10"/>
      <c r="B211" s="13"/>
      <c r="C211" s="10"/>
    </row>
    <row r="212" spans="1:3" ht="15">
      <c r="A212" s="10"/>
      <c r="B212" s="13"/>
      <c r="C212" s="10"/>
    </row>
    <row r="213" spans="1:3" ht="15">
      <c r="A213" s="10"/>
      <c r="B213" s="13"/>
      <c r="C213" s="10"/>
    </row>
    <row r="214" spans="1:3" ht="15">
      <c r="A214" s="10"/>
      <c r="B214" s="13"/>
      <c r="C214" s="10"/>
    </row>
    <row r="215" spans="1:3" ht="15">
      <c r="A215" s="10"/>
      <c r="B215" s="13"/>
      <c r="C215" s="10"/>
    </row>
    <row r="216" spans="1:3" ht="15">
      <c r="A216" s="10"/>
      <c r="B216" s="13"/>
      <c r="C216" s="10"/>
    </row>
    <row r="217" spans="1:3" ht="15">
      <c r="A217" s="10"/>
      <c r="B217" s="13"/>
      <c r="C217" s="10"/>
    </row>
    <row r="218" spans="1:3" ht="15">
      <c r="A218" s="10"/>
      <c r="B218" s="13"/>
      <c r="C218" s="10"/>
    </row>
    <row r="219" spans="1:3" ht="15">
      <c r="A219" s="10"/>
      <c r="B219" s="13"/>
      <c r="C219" s="10"/>
    </row>
    <row r="220" spans="1:3" ht="15">
      <c r="A220" s="10"/>
      <c r="B220" s="13"/>
      <c r="C220" s="10"/>
    </row>
    <row r="221" spans="1:3" ht="15">
      <c r="A221" s="10"/>
      <c r="B221" s="13"/>
      <c r="C221" s="10"/>
    </row>
    <row r="222" spans="1:3" ht="15">
      <c r="A222" s="10"/>
      <c r="B222" s="13"/>
      <c r="C222" s="10"/>
    </row>
    <row r="223" spans="1:3" ht="15">
      <c r="A223" s="10"/>
      <c r="B223" s="13"/>
      <c r="C223" s="10"/>
    </row>
    <row r="224" spans="1:3" ht="15">
      <c r="A224" s="10"/>
      <c r="B224" s="13"/>
      <c r="C224" s="10"/>
    </row>
    <row r="225" spans="1:3" ht="15">
      <c r="A225" s="10"/>
      <c r="B225" s="13"/>
      <c r="C225" s="10"/>
    </row>
    <row r="226" spans="1:3" ht="15">
      <c r="A226" s="10"/>
      <c r="B226" s="13"/>
      <c r="C226" s="10"/>
    </row>
    <row r="227" spans="1:3" ht="15">
      <c r="A227" s="10"/>
      <c r="B227" s="13"/>
      <c r="C227" s="10"/>
    </row>
    <row r="228" spans="1:3" ht="15">
      <c r="A228" s="10"/>
      <c r="B228" s="13"/>
      <c r="C228" s="10"/>
    </row>
    <row r="229" spans="1:3" ht="15">
      <c r="A229" s="10"/>
      <c r="B229" s="13"/>
      <c r="C229" s="10"/>
    </row>
    <row r="230" spans="1:3" ht="15">
      <c r="A230" s="10"/>
      <c r="B230" s="13"/>
      <c r="C230" s="10"/>
    </row>
    <row r="231" spans="1:3" ht="15">
      <c r="A231" s="10"/>
      <c r="B231" s="13"/>
      <c r="C231" s="10"/>
    </row>
    <row r="232" spans="1:3" ht="15">
      <c r="A232" s="10"/>
      <c r="B232" s="13"/>
      <c r="C232" s="10"/>
    </row>
    <row r="233" spans="1:3" ht="15">
      <c r="A233" s="10"/>
      <c r="B233" s="13"/>
      <c r="C233" s="10"/>
    </row>
    <row r="234" spans="1:3" ht="15">
      <c r="A234" s="10"/>
      <c r="B234" s="13"/>
      <c r="C234" s="10"/>
    </row>
    <row r="235" spans="1:3" ht="15">
      <c r="A235" s="10"/>
      <c r="B235" s="13"/>
      <c r="C235" s="10"/>
    </row>
    <row r="236" spans="1:3" ht="15">
      <c r="A236" s="10"/>
      <c r="B236" s="13"/>
      <c r="C236" s="10"/>
    </row>
    <row r="237" spans="1:3" ht="15">
      <c r="A237" s="10"/>
      <c r="B237" s="13"/>
      <c r="C237" s="10"/>
    </row>
    <row r="238" spans="1:3" ht="15">
      <c r="A238" s="10"/>
      <c r="B238" s="13"/>
      <c r="C238" s="10"/>
    </row>
    <row r="239" spans="1:3" ht="15">
      <c r="A239" s="10"/>
      <c r="B239" s="13"/>
      <c r="C239" s="10"/>
    </row>
    <row r="240" spans="1:3" ht="15">
      <c r="A240" s="10"/>
      <c r="B240" s="13"/>
      <c r="C240" s="10"/>
    </row>
    <row r="241" spans="1:3" ht="15">
      <c r="A241" s="10"/>
      <c r="B241" s="13"/>
      <c r="C241" s="10"/>
    </row>
    <row r="242" spans="1:3" ht="15">
      <c r="A242" s="10"/>
      <c r="B242" s="13"/>
      <c r="C242" s="10"/>
    </row>
    <row r="243" spans="1:3" ht="15">
      <c r="A243" s="10"/>
      <c r="B243" s="13"/>
      <c r="C243" s="10"/>
    </row>
    <row r="244" spans="1:3" ht="15">
      <c r="A244" s="10"/>
      <c r="B244" s="13"/>
      <c r="C244" s="10"/>
    </row>
    <row r="245" spans="1:3" ht="15">
      <c r="A245" s="10"/>
      <c r="B245" s="13"/>
      <c r="C245" s="10"/>
    </row>
    <row r="246" spans="1:3" ht="15">
      <c r="A246" s="10"/>
      <c r="B246" s="13"/>
      <c r="C246" s="10"/>
    </row>
    <row r="247" spans="1:3" ht="15">
      <c r="A247" s="10"/>
      <c r="B247" s="13"/>
      <c r="C247" s="10"/>
    </row>
    <row r="248" spans="1:3" ht="15">
      <c r="A248" s="10"/>
      <c r="B248" s="13"/>
      <c r="C248" s="10"/>
    </row>
    <row r="249" spans="1:3" ht="15">
      <c r="A249" s="10"/>
      <c r="B249" s="13"/>
      <c r="C249" s="10"/>
    </row>
    <row r="250" spans="1:3" ht="15">
      <c r="A250" s="10"/>
      <c r="B250" s="13"/>
      <c r="C250" s="10"/>
    </row>
    <row r="251" spans="1:3" ht="15">
      <c r="A251" s="10"/>
      <c r="B251" s="13"/>
      <c r="C251" s="10"/>
    </row>
    <row r="252" spans="1:3" ht="15">
      <c r="A252" s="10"/>
      <c r="B252" s="13"/>
      <c r="C252" s="10"/>
    </row>
    <row r="253" spans="1:3" ht="15">
      <c r="A253" s="10"/>
      <c r="B253" s="13"/>
      <c r="C253" s="10"/>
    </row>
    <row r="254" spans="1:3" ht="15">
      <c r="A254" s="10"/>
      <c r="B254" s="13"/>
      <c r="C254" s="10"/>
    </row>
    <row r="255" spans="1:3" ht="15">
      <c r="A255" s="10"/>
      <c r="B255" s="13"/>
      <c r="C255" s="10"/>
    </row>
    <row r="256" spans="1:3" ht="15">
      <c r="A256" s="10"/>
      <c r="B256" s="13"/>
      <c r="C256" s="10"/>
    </row>
    <row r="257" spans="1:3" ht="15">
      <c r="A257" s="10"/>
      <c r="B257" s="13"/>
      <c r="C257" s="10"/>
    </row>
    <row r="258" spans="1:3" ht="15">
      <c r="A258" s="10"/>
      <c r="B258" s="13"/>
      <c r="C258" s="10"/>
    </row>
    <row r="259" spans="1:3" ht="15">
      <c r="A259" s="10"/>
      <c r="B259" s="13"/>
      <c r="C259" s="10"/>
    </row>
    <row r="260" spans="1:3" ht="15">
      <c r="A260" s="10"/>
      <c r="B260" s="13"/>
      <c r="C260" s="10"/>
    </row>
    <row r="261" spans="1:3" ht="15">
      <c r="A261" s="10"/>
      <c r="B261" s="13"/>
      <c r="C261" s="10"/>
    </row>
    <row r="262" spans="1:3" ht="15">
      <c r="A262" s="10"/>
      <c r="B262" s="13"/>
      <c r="C262" s="10"/>
    </row>
    <row r="263" spans="1:3" ht="15">
      <c r="A263" s="10"/>
      <c r="B263" s="13"/>
      <c r="C263" s="10"/>
    </row>
    <row r="264" spans="1:3" ht="15">
      <c r="A264" s="10"/>
      <c r="B264" s="13"/>
      <c r="C264" s="10"/>
    </row>
    <row r="265" spans="1:3" ht="15">
      <c r="A265" s="10"/>
      <c r="B265" s="13"/>
      <c r="C265" s="10"/>
    </row>
    <row r="266" spans="1:3" ht="15">
      <c r="A266" s="10"/>
      <c r="B266" s="13"/>
      <c r="C266" s="10"/>
    </row>
    <row r="267" spans="1:3" ht="15">
      <c r="A267" s="10"/>
      <c r="B267" s="13"/>
      <c r="C267" s="10"/>
    </row>
    <row r="268" spans="1:3" ht="15">
      <c r="A268" s="10"/>
      <c r="B268" s="13"/>
      <c r="C268" s="10"/>
    </row>
    <row r="269" spans="1:3" ht="15">
      <c r="A269" s="10"/>
      <c r="B269" s="13"/>
      <c r="C269" s="10"/>
    </row>
    <row r="270" spans="1:3" ht="15">
      <c r="A270" s="10"/>
      <c r="B270" s="13"/>
      <c r="C270" s="10"/>
    </row>
    <row r="271" spans="1:3" ht="15">
      <c r="A271" s="10"/>
      <c r="B271" s="13"/>
      <c r="C271" s="10"/>
    </row>
    <row r="272" spans="1:3" ht="15">
      <c r="A272" s="10"/>
      <c r="B272" s="13"/>
      <c r="C272" s="10"/>
    </row>
    <row r="273" spans="1:3" ht="15">
      <c r="A273" s="10"/>
      <c r="B273" s="13"/>
      <c r="C273" s="10"/>
    </row>
    <row r="274" spans="1:3" ht="15">
      <c r="A274" s="10"/>
      <c r="B274" s="13"/>
      <c r="C274" s="10"/>
    </row>
    <row r="275" spans="1:3" ht="15">
      <c r="A275" s="10"/>
      <c r="B275" s="13"/>
      <c r="C275" s="10"/>
    </row>
    <row r="276" spans="1:3" ht="15">
      <c r="A276" s="10"/>
      <c r="B276" s="13"/>
      <c r="C276" s="10"/>
    </row>
    <row r="277" spans="1:3" ht="15">
      <c r="A277" s="10"/>
      <c r="B277" s="13"/>
      <c r="C277" s="10"/>
    </row>
    <row r="278" spans="1:3" ht="15">
      <c r="A278" s="10"/>
      <c r="B278" s="13"/>
      <c r="C278" s="10"/>
    </row>
    <row r="279" spans="1:3" ht="15">
      <c r="A279" s="10"/>
      <c r="B279" s="13"/>
      <c r="C279" s="10"/>
    </row>
    <row r="280" spans="1:3" ht="15">
      <c r="A280" s="10"/>
      <c r="B280" s="13"/>
      <c r="C280" s="10"/>
    </row>
    <row r="281" spans="1:3" ht="15">
      <c r="A281" s="10"/>
      <c r="B281" s="13"/>
      <c r="C281" s="10"/>
    </row>
    <row r="282" spans="1:3" ht="15">
      <c r="A282" s="10"/>
      <c r="B282" s="13"/>
      <c r="C282" s="10"/>
    </row>
    <row r="283" spans="1:3" ht="15">
      <c r="A283" s="10"/>
      <c r="B283" s="13"/>
      <c r="C283" s="10"/>
    </row>
    <row r="284" spans="1:3" ht="15">
      <c r="A284" s="10"/>
      <c r="B284" s="13"/>
      <c r="C284" s="10"/>
    </row>
    <row r="285" spans="1:3" ht="15">
      <c r="A285" s="10"/>
      <c r="B285" s="13"/>
      <c r="C285" s="10"/>
    </row>
    <row r="286" spans="1:3" ht="15">
      <c r="A286" s="10"/>
      <c r="B286" s="13"/>
      <c r="C286" s="10"/>
    </row>
    <row r="287" spans="1:3" ht="15">
      <c r="A287" s="10"/>
      <c r="B287" s="13"/>
      <c r="C287" s="10"/>
    </row>
    <row r="288" spans="1:3" ht="15">
      <c r="A288" s="10"/>
      <c r="B288" s="13"/>
      <c r="C288" s="10"/>
    </row>
    <row r="289" spans="1:3" ht="15">
      <c r="A289" s="10"/>
      <c r="B289" s="13"/>
      <c r="C289" s="10"/>
    </row>
    <row r="290" spans="1:3" ht="15">
      <c r="A290" s="10"/>
      <c r="B290" s="13"/>
      <c r="C290" s="10"/>
    </row>
    <row r="291" spans="1:3" ht="15">
      <c r="A291" s="10"/>
      <c r="B291" s="13"/>
      <c r="C291" s="10"/>
    </row>
    <row r="292" spans="1:3" ht="15">
      <c r="A292" s="10"/>
      <c r="B292" s="13"/>
      <c r="C292" s="10"/>
    </row>
    <row r="293" spans="1:3" ht="15">
      <c r="A293" s="10"/>
      <c r="B293" s="13"/>
      <c r="C293" s="10"/>
    </row>
    <row r="294" spans="1:3" ht="15">
      <c r="A294" s="10"/>
      <c r="B294" s="13"/>
      <c r="C294" s="10"/>
    </row>
    <row r="295" spans="1:3" ht="15">
      <c r="A295" s="10"/>
      <c r="B295" s="13"/>
      <c r="C295" s="10"/>
    </row>
    <row r="296" spans="1:3" ht="15">
      <c r="A296" s="10"/>
      <c r="B296" s="13"/>
      <c r="C296" s="10"/>
    </row>
    <row r="297" spans="1:3" ht="15">
      <c r="A297" s="10"/>
      <c r="B297" s="13"/>
      <c r="C297" s="10"/>
    </row>
    <row r="298" spans="1:3" ht="15">
      <c r="A298" s="10"/>
      <c r="B298" s="13"/>
      <c r="C298" s="10"/>
    </row>
    <row r="299" spans="1:3" ht="15">
      <c r="A299" s="10"/>
      <c r="B299" s="13"/>
      <c r="C299" s="10"/>
    </row>
    <row r="300" spans="1:3" ht="15">
      <c r="A300" s="10"/>
      <c r="B300" s="13"/>
      <c r="C300" s="10"/>
    </row>
    <row r="301" spans="1:3" ht="15">
      <c r="A301" s="10"/>
      <c r="B301" s="13"/>
      <c r="C301" s="10"/>
    </row>
    <row r="302" spans="1:3" ht="15">
      <c r="A302" s="10"/>
      <c r="B302" s="13"/>
      <c r="C302" s="10"/>
    </row>
    <row r="303" spans="1:3" ht="15">
      <c r="A303" s="10"/>
      <c r="B303" s="13"/>
      <c r="C303" s="10"/>
    </row>
    <row r="304" spans="1:3" ht="15">
      <c r="A304" s="10"/>
      <c r="B304" s="13"/>
      <c r="C304" s="10"/>
    </row>
    <row r="305" spans="1:3" ht="15">
      <c r="A305" s="10"/>
      <c r="B305" s="13"/>
      <c r="C305" s="10"/>
    </row>
    <row r="306" spans="1:3" ht="15">
      <c r="A306" s="10"/>
      <c r="B306" s="13"/>
      <c r="C306" s="10"/>
    </row>
    <row r="307" spans="1:3" ht="15">
      <c r="A307" s="10"/>
      <c r="B307" s="13"/>
      <c r="C307" s="10"/>
    </row>
    <row r="308" spans="2:3" ht="15">
      <c r="B308" s="13"/>
      <c r="C308" s="10"/>
    </row>
  </sheetData>
  <sheetProtection/>
  <mergeCells count="16">
    <mergeCell ref="B191:N191"/>
    <mergeCell ref="I6:M6"/>
    <mergeCell ref="B7:N7"/>
    <mergeCell ref="B36:N36"/>
    <mergeCell ref="B48:N48"/>
    <mergeCell ref="B31:N31"/>
    <mergeCell ref="C1:N1"/>
    <mergeCell ref="C2:N2"/>
    <mergeCell ref="C3:N3"/>
    <mergeCell ref="B130:N130"/>
    <mergeCell ref="B169:N169"/>
    <mergeCell ref="B78:N78"/>
    <mergeCell ref="B90:N90"/>
    <mergeCell ref="B5:N5"/>
    <mergeCell ref="B97:N97"/>
    <mergeCell ref="B112:N112"/>
  </mergeCells>
  <printOptions/>
  <pageMargins left="0.5905511811023623" right="0.31496062992125984" top="0.2362204724409449" bottom="0.3937007874015748" header="0.2755905511811024" footer="0.2755905511811024"/>
  <pageSetup fitToHeight="4" fitToWidth="1" horizontalDpi="600" verticalDpi="600" orientation="portrait" paperSize="9" scale="93" r:id="rId1"/>
  <rowBreaks count="1" manualBreakCount="1">
    <brk id="96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Galya-EC</cp:lastModifiedBy>
  <cp:lastPrinted>2019-01-09T04:48:03Z</cp:lastPrinted>
  <dcterms:created xsi:type="dcterms:W3CDTF">2009-04-18T21:16:35Z</dcterms:created>
  <dcterms:modified xsi:type="dcterms:W3CDTF">2019-01-09T04:48:06Z</dcterms:modified>
  <cp:category/>
  <cp:version/>
  <cp:contentType/>
  <cp:contentStatus/>
</cp:coreProperties>
</file>