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йскурант по номенклатуре" sheetId="1" r:id="rId1"/>
    <sheet name="стоматологические услуги" sheetId="2" r:id="rId2"/>
    <sheet name="материалы" sheetId="3" r:id="rId3"/>
    <sheet name="ортопедия протезов" sheetId="4" r:id="rId4"/>
    <sheet name="прейс. с КТ" sheetId="5" state="hidden" r:id="rId5"/>
  </sheets>
  <definedNames>
    <definedName name="_xlnm.Print_Titles" localSheetId="4">'прейс. с КТ'!$15:$15</definedName>
    <definedName name="_xlnm.Print_Titles" localSheetId="0">'Прейскурант по номенклатуре'!$11:$11</definedName>
    <definedName name="_xlnm.Print_Area" localSheetId="2">'материалы'!$A$1:$D$118</definedName>
    <definedName name="_xlnm.Print_Area" localSheetId="3">'ортопедия протезов'!$A$1:$G$111</definedName>
    <definedName name="_xlnm.Print_Area" localSheetId="1">'стоматологические услуги'!$A$1:$N$176</definedName>
  </definedNames>
  <calcPr fullCalcOnLoad="1"/>
</workbook>
</file>

<file path=xl/sharedStrings.xml><?xml version="1.0" encoding="utf-8"?>
<sst xmlns="http://schemas.openxmlformats.org/spreadsheetml/2006/main" count="2785" uniqueCount="2416">
  <si>
    <t xml:space="preserve">Исследование уровня антигена аденогенных раков Ca 19-9 в крови </t>
  </si>
  <si>
    <t xml:space="preserve">Исследование уровня антигена аденогенных раков Ca 125 в крови </t>
  </si>
  <si>
    <t xml:space="preserve">A09.05.202 </t>
  </si>
  <si>
    <t>Ревматоидный фактор</t>
  </si>
  <si>
    <t>Экспресс диагностика сифилиса микрореакцией</t>
  </si>
  <si>
    <t>Угроза прерывания беременности</t>
  </si>
  <si>
    <t>Исследование выпотных жидкостей разной локализации (5 препаратов)</t>
  </si>
  <si>
    <t>Исследование пункционного материала (5 препаратов)</t>
  </si>
  <si>
    <t>Исследование мокроты на онкопатологию</t>
  </si>
  <si>
    <t>Исследование мочи (проба Зимницкого)</t>
  </si>
  <si>
    <t>Краткий анализ крови</t>
  </si>
  <si>
    <t>Диагностика сифилиса</t>
  </si>
  <si>
    <t>Исследование крови на сахар</t>
  </si>
  <si>
    <t>Цитологические исследования</t>
  </si>
  <si>
    <t>7.1.</t>
  </si>
  <si>
    <t>7.2.</t>
  </si>
  <si>
    <t>7.3.</t>
  </si>
  <si>
    <t>7.4.</t>
  </si>
  <si>
    <t>7.5.</t>
  </si>
  <si>
    <t>7.6.</t>
  </si>
  <si>
    <t>7.7.</t>
  </si>
  <si>
    <t>7.9.</t>
  </si>
  <si>
    <t>Лабораторные исследования:</t>
  </si>
  <si>
    <t>А09.05.020</t>
  </si>
  <si>
    <t>А09.05.045</t>
  </si>
  <si>
    <t>А09.05.046</t>
  </si>
  <si>
    <t>А09.05.026</t>
  </si>
  <si>
    <t xml:space="preserve">Количественное определение вируса гепатита С (HCV) методом ПЦР </t>
  </si>
  <si>
    <t xml:space="preserve">Качественное определение вируса гепатита С (HCV) методом ПЦР </t>
  </si>
  <si>
    <t>А26.05.019</t>
  </si>
  <si>
    <t>А17.30.019</t>
  </si>
  <si>
    <t>А17.29.024</t>
  </si>
  <si>
    <t>7.10.</t>
  </si>
  <si>
    <t>7.11.</t>
  </si>
  <si>
    <t>7.12.</t>
  </si>
  <si>
    <t>7.13.</t>
  </si>
  <si>
    <t>7.14.</t>
  </si>
  <si>
    <t>7.16.</t>
  </si>
  <si>
    <t>7.17.</t>
  </si>
  <si>
    <t>7.18.</t>
  </si>
  <si>
    <t>7.19.</t>
  </si>
  <si>
    <t>7.20.</t>
  </si>
  <si>
    <t>7.21.</t>
  </si>
  <si>
    <t>7.22.</t>
  </si>
  <si>
    <t>7.23.</t>
  </si>
  <si>
    <t>7.24.</t>
  </si>
  <si>
    <t>7.25.</t>
  </si>
  <si>
    <t>7.26.</t>
  </si>
  <si>
    <t>7.27.</t>
  </si>
  <si>
    <t>7.28.</t>
  </si>
  <si>
    <t>7.29.</t>
  </si>
  <si>
    <t>7.30.</t>
  </si>
  <si>
    <t>7.31.</t>
  </si>
  <si>
    <t>7.32.</t>
  </si>
  <si>
    <t>7.33.</t>
  </si>
  <si>
    <t>7.34.</t>
  </si>
  <si>
    <t>7.35.</t>
  </si>
  <si>
    <t>7.36.</t>
  </si>
  <si>
    <t>7.37.</t>
  </si>
  <si>
    <t>7.38.</t>
  </si>
  <si>
    <t>7.39.</t>
  </si>
  <si>
    <t>7.40.</t>
  </si>
  <si>
    <t>7.41.</t>
  </si>
  <si>
    <t>7.42.</t>
  </si>
  <si>
    <t>7.43.</t>
  </si>
  <si>
    <t>7.44.</t>
  </si>
  <si>
    <t>7.45.</t>
  </si>
  <si>
    <t>7.46.</t>
  </si>
  <si>
    <t>7.47.</t>
  </si>
  <si>
    <t>7.48.</t>
  </si>
  <si>
    <t>8.</t>
  </si>
  <si>
    <t>8.1.</t>
  </si>
  <si>
    <t>8.2.</t>
  </si>
  <si>
    <t>8.3.</t>
  </si>
  <si>
    <t>8.4.</t>
  </si>
  <si>
    <t>9.</t>
  </si>
  <si>
    <t>Рентгенологическое отделение</t>
  </si>
  <si>
    <t>Рентгенография грудной клетки</t>
  </si>
  <si>
    <t>Рентгенография костей таза</t>
  </si>
  <si>
    <t>Томография средостения</t>
  </si>
  <si>
    <t>Томография лёгких</t>
  </si>
  <si>
    <t>Томография гортани</t>
  </si>
  <si>
    <t>Внутривенная урография</t>
  </si>
  <si>
    <t>Холицистография</t>
  </si>
  <si>
    <t>Ирригоскопия</t>
  </si>
  <si>
    <t>Фистулография</t>
  </si>
  <si>
    <t>Флюорография (дубликат справки)</t>
  </si>
  <si>
    <t>Выдача рентгенограмм и флюорограмм на руки пациентам и в другие учреждения</t>
  </si>
  <si>
    <t>50% от стоимости снимка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</si>
  <si>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</si>
  <si>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</si>
  <si>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</si>
  <si>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</si>
  <si>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</si>
  <si>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</si>
  <si>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</si>
  <si>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</si>
  <si>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</si>
  <si>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</si>
  <si>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</si>
  <si>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</si>
  <si>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</si>
  <si>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</si>
  <si>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</si>
  <si>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</si>
  <si>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</si>
  <si>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</si>
  <si>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</si>
  <si>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9.20.</t>
  </si>
  <si>
    <t>9.21.</t>
  </si>
  <si>
    <t>9.22.</t>
  </si>
  <si>
    <t>10.</t>
  </si>
  <si>
    <t>Физиотерапевтические процедуры</t>
  </si>
  <si>
    <t>Тубус-кварц</t>
  </si>
  <si>
    <t>A06.10.003</t>
  </si>
  <si>
    <t>Рентгенография сердца с контрастированием пищевода</t>
  </si>
  <si>
    <t>A06.09.007.001</t>
  </si>
  <si>
    <t>Прицельная рентгенография органов грудной клетки</t>
  </si>
  <si>
    <t>A06.08.003.001</t>
  </si>
  <si>
    <t>Рентгенография придаточных пазух носа с контрастированием</t>
  </si>
  <si>
    <t>A06.03.001.001</t>
  </si>
  <si>
    <t>Рентгенография турецкого седла</t>
  </si>
  <si>
    <t>A06.03.007</t>
  </si>
  <si>
    <t>A06.03.017</t>
  </si>
  <si>
    <t>A06.03.023</t>
  </si>
  <si>
    <t>Рентгенография ребра(ер)</t>
  </si>
  <si>
    <t>A06.03.022</t>
  </si>
  <si>
    <t>Рентгенография ключицы</t>
  </si>
  <si>
    <t>A06.03.024</t>
  </si>
  <si>
    <t>Рентгенография грудины</t>
  </si>
  <si>
    <t>A06.03.026</t>
  </si>
  <si>
    <t>Рентгенография лопатки</t>
  </si>
  <si>
    <t>A06.03.028</t>
  </si>
  <si>
    <t>Рентгенография плечевой кости</t>
  </si>
  <si>
    <t>A06.04.010</t>
  </si>
  <si>
    <t>Рентгенография плечевого сустава</t>
  </si>
  <si>
    <t>A06.04.012</t>
  </si>
  <si>
    <t>Рентгенография голеностопного сустава</t>
  </si>
  <si>
    <t>A06.04.005</t>
  </si>
  <si>
    <t>Рентгенография коленного сустава</t>
  </si>
  <si>
    <t>A06.17.002</t>
  </si>
  <si>
    <t>Рентгеноконтроль прохождения контрастного вещества по желудку, тонкой и ободочной кишке</t>
  </si>
  <si>
    <t>A06.28.003</t>
  </si>
  <si>
    <t>Ретроградная пиелография</t>
  </si>
  <si>
    <t>A06.28.007</t>
  </si>
  <si>
    <t>Цистография</t>
  </si>
  <si>
    <t>A06.07.009</t>
  </si>
  <si>
    <t>A06.04.001</t>
  </si>
  <si>
    <t>Рентгенография височно-нижнечелюстного сустава</t>
  </si>
  <si>
    <t>A06.03.019</t>
  </si>
  <si>
    <t>Рентгенография позвоночника с функциональными пробами</t>
  </si>
  <si>
    <t>A06.03.043</t>
  </si>
  <si>
    <t>Рентгенография бедренной кости</t>
  </si>
  <si>
    <t>A06.04.011</t>
  </si>
  <si>
    <t>Рентгенография тазобедренного сустава</t>
  </si>
  <si>
    <t>Рентгенография нижней челюсти в боковой проекции</t>
  </si>
  <si>
    <t>А06.28.013</t>
  </si>
  <si>
    <t>Обзорная урография (ренгенография мочевыделительной сстемы)</t>
  </si>
  <si>
    <t>Главный врач ГБУЗ ЛО</t>
  </si>
  <si>
    <t>________________ П.А. Макаревич</t>
  </si>
  <si>
    <t>A12.05.039</t>
  </si>
  <si>
    <t>Активированное частичное тромбопластиновое время (АЧТВ)</t>
  </si>
  <si>
    <t>A12.30.014</t>
  </si>
  <si>
    <t>Электрофорез (полостной)</t>
  </si>
  <si>
    <t>Электросон</t>
  </si>
  <si>
    <t>Электродиагностика</t>
  </si>
  <si>
    <t>Диадинамофорез</t>
  </si>
  <si>
    <t xml:space="preserve">        в МУЗ "Волховская центральная районная больница"</t>
  </si>
  <si>
    <t>Диадинамотерапия</t>
  </si>
  <si>
    <t>Токи надтональной частоты</t>
  </si>
  <si>
    <t>Микроволновая терапия</t>
  </si>
  <si>
    <t>Определение биодозы</t>
  </si>
  <si>
    <t>Лазерное облучение (1 поле)</t>
  </si>
  <si>
    <t>Ультразвук</t>
  </si>
  <si>
    <t>Светолечение по акупунктуре</t>
  </si>
  <si>
    <t>Озокерит</t>
  </si>
  <si>
    <t>Квантовая терапия</t>
  </si>
  <si>
    <t>Электростимуляция</t>
  </si>
  <si>
    <t>Дарсонвализация</t>
  </si>
  <si>
    <t>Магнитотерапия</t>
  </si>
  <si>
    <t>Фонофорез</t>
  </si>
  <si>
    <t>10.1.</t>
  </si>
  <si>
    <t>Холтеровское мониторирование сердечного ритма (ХМ-ЭКГ)</t>
  </si>
  <si>
    <t xml:space="preserve">A05.10.008.002 </t>
  </si>
  <si>
    <t>Холтеровское мониторирование сердечного ритма (ХМ-ЭКГ) и артериального давления (ХМ-АД)</t>
  </si>
  <si>
    <t>10.2.</t>
  </si>
  <si>
    <t>10.3.</t>
  </si>
  <si>
    <t>11.</t>
  </si>
  <si>
    <t>Массаж головы</t>
  </si>
  <si>
    <t>Массаж лица</t>
  </si>
  <si>
    <t>Массаж шеи</t>
  </si>
  <si>
    <t>Массаж воротниковой зоны</t>
  </si>
  <si>
    <t>Кабинет компьютерной томографии (КТ)</t>
  </si>
  <si>
    <t>Массаж верхней конечности</t>
  </si>
  <si>
    <t>Массаж верхней конечности, лопатки</t>
  </si>
  <si>
    <t>Массаж плечевого сустава</t>
  </si>
  <si>
    <t>Массаж лучезапястного сустава</t>
  </si>
  <si>
    <t>Массаж локтевого сустава</t>
  </si>
  <si>
    <t>Массаж кисти и предплечья</t>
  </si>
  <si>
    <t>Массаж области грудной клетки</t>
  </si>
  <si>
    <t>Массаж мышц передней брюшной стенки</t>
  </si>
  <si>
    <t>Массаж мышц спины</t>
  </si>
  <si>
    <t>Сегментарный массаж шейно-грудного отдела</t>
  </si>
  <si>
    <t>Массаж нижней конечности</t>
  </si>
  <si>
    <t>Массаж нижней конечности и поясницы</t>
  </si>
  <si>
    <t>Сегментарный массаж пояснично-кресцовой отдела</t>
  </si>
  <si>
    <t>Массаж области позвоночника</t>
  </si>
  <si>
    <t>Массаж спины и поясничной области</t>
  </si>
  <si>
    <t>Массаж тазобедренного сустава</t>
  </si>
  <si>
    <t xml:space="preserve">Определение антител класса M (IgM) к вирусу краснухи (Rubella virus) в крови </t>
  </si>
  <si>
    <t xml:space="preserve">A26.06.071.002 </t>
  </si>
  <si>
    <t>Массаж коленного сустава</t>
  </si>
  <si>
    <t>Массаж голеностопного сустава</t>
  </si>
  <si>
    <t>Массаж стопы и голени</t>
  </si>
  <si>
    <t>Массажные процедуры (1 сеанс)</t>
  </si>
  <si>
    <t>Массаж пояснично-крестцовой области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</si>
  <si>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</si>
  <si>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</si>
  <si>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</si>
  <si>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</si>
  <si>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</si>
  <si>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</si>
  <si>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</si>
  <si>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</si>
  <si>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</si>
  <si>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</si>
  <si>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</si>
  <si>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</si>
  <si>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</si>
  <si>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</si>
  <si>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</si>
  <si>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</si>
  <si>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</si>
  <si>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</si>
  <si>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11.19.</t>
  </si>
  <si>
    <t>11.20.</t>
  </si>
  <si>
    <t>11.21.</t>
  </si>
  <si>
    <t>11.22.</t>
  </si>
  <si>
    <t>11.23.</t>
  </si>
  <si>
    <t>11.24.</t>
  </si>
  <si>
    <t>11.25.</t>
  </si>
  <si>
    <t>11.26.</t>
  </si>
  <si>
    <t>Массаж шейно-грудного отдела позвоночника</t>
  </si>
  <si>
    <t>12.</t>
  </si>
  <si>
    <t>СПИД лаборатория</t>
  </si>
  <si>
    <t>Анализ крови на гепатит "В"</t>
  </si>
  <si>
    <t>Анализ крови на гепатит "С"</t>
  </si>
  <si>
    <t>Анализ крови на хламидии</t>
  </si>
  <si>
    <t>Определение антител к тиреоглобулину</t>
  </si>
  <si>
    <t>13.</t>
  </si>
  <si>
    <t>Прививка взрослая</t>
  </si>
  <si>
    <t>Прививка детская</t>
  </si>
  <si>
    <t>13.1.</t>
  </si>
  <si>
    <t>13.2.</t>
  </si>
  <si>
    <t>14.</t>
  </si>
  <si>
    <t>Инъекции (процедурный кабинет)</t>
  </si>
  <si>
    <t>Внутривенная инъекция</t>
  </si>
  <si>
    <t>Внутримышечная инъекция</t>
  </si>
  <si>
    <t>Забор крови</t>
  </si>
  <si>
    <t>14.1.</t>
  </si>
  <si>
    <t>14.2.</t>
  </si>
  <si>
    <t>14.3.</t>
  </si>
  <si>
    <t>15.</t>
  </si>
  <si>
    <t>16.</t>
  </si>
  <si>
    <t>17.</t>
  </si>
  <si>
    <t xml:space="preserve">Дарсонвализация кожи </t>
  </si>
  <si>
    <t xml:space="preserve">A17.01.007 </t>
  </si>
  <si>
    <t xml:space="preserve">Исследование уровня простатспецифического антигена общего в крови </t>
  </si>
  <si>
    <t xml:space="preserve">A09.05.130 </t>
  </si>
  <si>
    <t>Воздействие синусоидальными модулированными токами (СМТ-терапия) при заболеваниях кожи и подкожно-жировой клетчатки</t>
  </si>
  <si>
    <t xml:space="preserve">A17.01.013 </t>
  </si>
  <si>
    <t>A17.30.024.002</t>
  </si>
  <si>
    <t xml:space="preserve">Диадинамотерапия (ДДТ) </t>
  </si>
  <si>
    <t xml:space="preserve">A17.30.003 </t>
  </si>
  <si>
    <t xml:space="preserve">Воздействие высокочастотными электромагнитными полями (индуктотермия) </t>
  </si>
  <si>
    <t xml:space="preserve">A17.30.016 </t>
  </si>
  <si>
    <t xml:space="preserve">Низкоинтенсивное лазерное облучение кожи </t>
  </si>
  <si>
    <t xml:space="preserve">A22.01.005 </t>
  </si>
  <si>
    <t xml:space="preserve">Микроволновое излучение дециметрового диапазона при заболеваниях органов слуха </t>
  </si>
  <si>
    <t xml:space="preserve">A22.25.003 </t>
  </si>
  <si>
    <t xml:space="preserve">Определение содержания антител к тиреопероксидазе в крови </t>
  </si>
  <si>
    <t xml:space="preserve">A12.06.045 </t>
  </si>
  <si>
    <t xml:space="preserve">Определение биодозы для ультрафиолетового облучения </t>
  </si>
  <si>
    <t xml:space="preserve">A22.30.014 </t>
  </si>
  <si>
    <t xml:space="preserve">Ультрафиолетовое облучение кожи </t>
  </si>
  <si>
    <t xml:space="preserve">A22.01.006 </t>
  </si>
  <si>
    <t xml:space="preserve">Воздействие озокеритом при заболеваниях костной системы </t>
  </si>
  <si>
    <t xml:space="preserve">A20.03.003 </t>
  </si>
  <si>
    <t xml:space="preserve">Физиопунктура токами надтональной частоты </t>
  </si>
  <si>
    <t xml:space="preserve">A17.01.002.001 </t>
  </si>
  <si>
    <t xml:space="preserve">Воздействие электрическим полем ультравысокой частоты (ЭП УВЧ) </t>
  </si>
  <si>
    <t xml:space="preserve">A17.30.017 </t>
  </si>
  <si>
    <t xml:space="preserve">Ультразвуковое лечение кожи </t>
  </si>
  <si>
    <t xml:space="preserve">A22.01.001 </t>
  </si>
  <si>
    <t xml:space="preserve">Ультрафонофорез лекарственный </t>
  </si>
  <si>
    <t xml:space="preserve">A17.30.034 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</si>
  <si>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</si>
  <si>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 xml:space="preserve">A05.02.001.016 </t>
  </si>
  <si>
    <t xml:space="preserve">Электросон </t>
  </si>
  <si>
    <t xml:space="preserve">A17.29.002 </t>
  </si>
  <si>
    <t xml:space="preserve">Чрезкожная короткоимпульсная электростимуляция (ЧЭНС) </t>
  </si>
  <si>
    <t xml:space="preserve">A17.30.006 </t>
  </si>
  <si>
    <t>Электрофорез импульсными токами</t>
  </si>
  <si>
    <t xml:space="preserve">A17.30.024 </t>
  </si>
  <si>
    <t>A20.30.024.004</t>
  </si>
  <si>
    <t xml:space="preserve">Подкожное введение газовой озонокислородной смеси </t>
  </si>
  <si>
    <t xml:space="preserve">Внутривенное капельное введение озонированного физиологического раствора </t>
  </si>
  <si>
    <t xml:space="preserve">A21.01.004 </t>
  </si>
  <si>
    <t xml:space="preserve">A21.01.004.001 </t>
  </si>
  <si>
    <t xml:space="preserve">Массаж верхней конечности, надплечья и области лопатки </t>
  </si>
  <si>
    <t>Массаж воротниковой области</t>
  </si>
  <si>
    <t xml:space="preserve">A21.01.003.001 </t>
  </si>
  <si>
    <t xml:space="preserve">Массаж волосистой части головы </t>
  </si>
  <si>
    <t xml:space="preserve">A21.01.005 </t>
  </si>
  <si>
    <t xml:space="preserve">A21.01.004.005 </t>
  </si>
  <si>
    <t xml:space="preserve">A21.01.004.002 </t>
  </si>
  <si>
    <t xml:space="preserve">Массаж плечевого сустава </t>
  </si>
  <si>
    <t xml:space="preserve">Массаж локтевого сустава </t>
  </si>
  <si>
    <t xml:space="preserve">A21.01.004.003 </t>
  </si>
  <si>
    <t xml:space="preserve">A21.01.002 </t>
  </si>
  <si>
    <t xml:space="preserve">A21.01.003 </t>
  </si>
  <si>
    <t xml:space="preserve">Массаж шеи </t>
  </si>
  <si>
    <t xml:space="preserve">Массаж лучезапястного сустава </t>
  </si>
  <si>
    <t>A21.01.004.004</t>
  </si>
  <si>
    <t xml:space="preserve">Общий массаж </t>
  </si>
  <si>
    <t xml:space="preserve">A21.01.001 </t>
  </si>
  <si>
    <t xml:space="preserve">A21.01.009 </t>
  </si>
  <si>
    <t xml:space="preserve">A21.01.009.001 </t>
  </si>
  <si>
    <t>Общий (клинический) анализ крови (краткий)</t>
  </si>
  <si>
    <t>А12.20.001</t>
  </si>
  <si>
    <t>Описание рентгенографических снимков и снимков сделанных в других учреждениях (один снимок)</t>
  </si>
  <si>
    <t>Компьютерная томография  с контрастированием (одна зона исследования)</t>
  </si>
  <si>
    <t>Компьютерная томография с болюсным контрастированием (одна зона исследования)</t>
  </si>
  <si>
    <t xml:space="preserve">D02.001 </t>
  </si>
  <si>
    <t xml:space="preserve">D04.001 </t>
  </si>
  <si>
    <t xml:space="preserve">D02.002 </t>
  </si>
  <si>
    <t xml:space="preserve">D02.003 </t>
  </si>
  <si>
    <t xml:space="preserve">D02.004 </t>
  </si>
  <si>
    <t xml:space="preserve">D02.005 </t>
  </si>
  <si>
    <t>D02.006</t>
  </si>
  <si>
    <t xml:space="preserve">D04.002 </t>
  </si>
  <si>
    <t>D01.001</t>
  </si>
  <si>
    <t>Экспресс ответ флюорограммы до 30 мин</t>
  </si>
  <si>
    <t>Медицинское сопровождение пациента службой скорой медицинской помощи  (1 час)</t>
  </si>
  <si>
    <t>D04.003</t>
  </si>
  <si>
    <t>D04.004</t>
  </si>
  <si>
    <t>Прочие  услуги</t>
  </si>
  <si>
    <t>Дежурство машины скорой помощи с фельдшером по заказу на мероприятиях (1 час); в выходные и праздничные дни применяется коэффицинт -1,5</t>
  </si>
  <si>
    <t xml:space="preserve"> - средний персонал (1 сутки)</t>
  </si>
  <si>
    <t xml:space="preserve"> - младший персонал (1 сутки)</t>
  </si>
  <si>
    <t>Пребывание в отделении социальных больных с наблюдением медицинским персоналом (1сутки)</t>
  </si>
  <si>
    <t>20.1.</t>
  </si>
  <si>
    <t>20.2.</t>
  </si>
  <si>
    <t>20.3.</t>
  </si>
  <si>
    <t>20.4.</t>
  </si>
  <si>
    <t>20.3.1.</t>
  </si>
  <si>
    <t>20.3.2.</t>
  </si>
  <si>
    <t>21.</t>
  </si>
  <si>
    <t>Отоларингология</t>
  </si>
  <si>
    <t>Удаление серных пробок</t>
  </si>
  <si>
    <t>Удаление инородного тела</t>
  </si>
  <si>
    <t>Промывание миндалин (санация)</t>
  </si>
  <si>
    <t>21.1.</t>
  </si>
  <si>
    <t>21.2.</t>
  </si>
  <si>
    <t>21.3.</t>
  </si>
  <si>
    <t>21.4.</t>
  </si>
  <si>
    <t>21.5.</t>
  </si>
  <si>
    <t>22.</t>
  </si>
  <si>
    <t>Подбор очков</t>
  </si>
  <si>
    <t xml:space="preserve"> - простых сферических</t>
  </si>
  <si>
    <t>Измерение внутриглазного давления</t>
  </si>
  <si>
    <t>Снятие послеоперационных швов</t>
  </si>
  <si>
    <t>Измерение полей зрения</t>
  </si>
  <si>
    <t>Удаление инородных тел:</t>
  </si>
  <si>
    <t xml:space="preserve"> - в поверхностных слоях роговицы</t>
  </si>
  <si>
    <t>Промывание слёзных путей</t>
  </si>
  <si>
    <t>Амбулаторные операции</t>
  </si>
  <si>
    <t xml:space="preserve"> -  сложных (с цилиндрами)</t>
  </si>
  <si>
    <t>22.1.</t>
  </si>
  <si>
    <t>22.2.</t>
  </si>
  <si>
    <t>22.3.</t>
  </si>
  <si>
    <t>22.4.</t>
  </si>
  <si>
    <t>Утверждено</t>
  </si>
  <si>
    <t>Понижающий коэффициент к ценам Прейскуранта для структурных подразделений МУЗ "Волховская ЦРБ":</t>
  </si>
  <si>
    <t>Новоладожская городская больница -0,7</t>
  </si>
  <si>
    <t>Сясьстройская районная больница - 0,75</t>
  </si>
  <si>
    <t>Пашская участковая больница -0,6</t>
  </si>
  <si>
    <t>22.4.1.</t>
  </si>
  <si>
    <t>22.4.2.</t>
  </si>
  <si>
    <t>22.5.</t>
  </si>
  <si>
    <t>22.6.</t>
  </si>
  <si>
    <t>22.7.</t>
  </si>
  <si>
    <t>22.7.1.</t>
  </si>
  <si>
    <t>22.7.2.</t>
  </si>
  <si>
    <t>23.</t>
  </si>
  <si>
    <t>Хирургическое отделение</t>
  </si>
  <si>
    <t>Акушерско-гинекологическое отделение</t>
  </si>
  <si>
    <t>Терапевтическое отделение</t>
  </si>
  <si>
    <t>Педиатрическое отделение</t>
  </si>
  <si>
    <t>Инфекционное отделение</t>
  </si>
  <si>
    <t>Специализированное отделение</t>
  </si>
  <si>
    <t>Неврологическое отделение</t>
  </si>
  <si>
    <t>отделение анестезиологии и реанимации</t>
  </si>
  <si>
    <t>травматологическое отделение</t>
  </si>
  <si>
    <t>акушерско-гинекологическое отделение</t>
  </si>
  <si>
    <t>23.1.</t>
  </si>
  <si>
    <t>23.2.</t>
  </si>
  <si>
    <t>23.3.</t>
  </si>
  <si>
    <t>23.4.</t>
  </si>
  <si>
    <t>23.5.</t>
  </si>
  <si>
    <t>23.6.</t>
  </si>
  <si>
    <t>23.7.</t>
  </si>
  <si>
    <t>24.</t>
  </si>
  <si>
    <t>24.1.</t>
  </si>
  <si>
    <t>А08.06.001</t>
  </si>
  <si>
    <t>Цитологическое исследование препарата тканей лимфоузла</t>
  </si>
  <si>
    <t>А09.19.002</t>
  </si>
  <si>
    <t>Исследование кала на гельминты</t>
  </si>
  <si>
    <t>В03.016.006</t>
  </si>
  <si>
    <t>Анализ мочи общий</t>
  </si>
  <si>
    <t>А09.19.004</t>
  </si>
  <si>
    <t>Исследование физических свойств каловых масс</t>
  </si>
  <si>
    <t>копрограмма</t>
  </si>
  <si>
    <t>А09.05.049</t>
  </si>
  <si>
    <t>Исследование уровня факторов свертывания в крови</t>
  </si>
  <si>
    <t>А08.20.012</t>
  </si>
  <si>
    <t>Цитологическое исследование препарата тканей влагалища</t>
  </si>
  <si>
    <t>А08.05.005</t>
  </si>
  <si>
    <t>А08.05.008</t>
  </si>
  <si>
    <t>А08.05.003</t>
  </si>
  <si>
    <t>Исследование уровня эритроцитов в крови</t>
  </si>
  <si>
    <t>Исследование уровня ретикулоцитов в крови</t>
  </si>
  <si>
    <t>А12.06.003</t>
  </si>
  <si>
    <t>Исследование феномена "клетки красной волчанки"</t>
  </si>
  <si>
    <t>А06.30.004</t>
  </si>
  <si>
    <t>А13.30.007</t>
  </si>
  <si>
    <t>Обучение гигиене полости рта</t>
  </si>
  <si>
    <t>A16.07.082</t>
  </si>
  <si>
    <t>A16.07.057</t>
  </si>
  <si>
    <t>A06.07.003</t>
  </si>
  <si>
    <t>В01.003.004.002</t>
  </si>
  <si>
    <t>Проводниковая анестезия</t>
  </si>
  <si>
    <t>В01.003.004.004</t>
  </si>
  <si>
    <t>Аппликационная анестезия</t>
  </si>
  <si>
    <t>В01.003.004.005</t>
  </si>
  <si>
    <t>Инфильтрационная анестезия</t>
  </si>
  <si>
    <t>A22.07.005</t>
  </si>
  <si>
    <t>Ультрафиолетовое облучение ротоглотки</t>
  </si>
  <si>
    <t>А16.07.002.001</t>
  </si>
  <si>
    <t>А16.07.002.002</t>
  </si>
  <si>
    <t>А16.07.002.003</t>
  </si>
  <si>
    <t>А16.07.002.004</t>
  </si>
  <si>
    <t>А16.07.002.005</t>
  </si>
  <si>
    <t>А16.07.002.006</t>
  </si>
  <si>
    <t>А16.07.002.007</t>
  </si>
  <si>
    <t>А16.07.002.008</t>
  </si>
  <si>
    <t>А16.07.002.009</t>
  </si>
  <si>
    <t>Пульпотомия (ампутация коронковой пульпы)</t>
  </si>
  <si>
    <t>A16.07.010</t>
  </si>
  <si>
    <t>Экстирпация пульпы</t>
  </si>
  <si>
    <t>А16.07.030.001</t>
  </si>
  <si>
    <t>А16.07.030.002</t>
  </si>
  <si>
    <t>А16.07.030.003</t>
  </si>
  <si>
    <t>А16.07.008.001</t>
  </si>
  <si>
    <t>А16.07.008.002</t>
  </si>
  <si>
    <t>А16.07.008.003</t>
  </si>
  <si>
    <t>A16.07.039</t>
  </si>
  <si>
    <t>Удаление временного зуба</t>
  </si>
  <si>
    <t>Удаление постоянного зуба</t>
  </si>
  <si>
    <t>Удаление зуба сложное с разъединением корней</t>
  </si>
  <si>
    <t>A16.07.058</t>
  </si>
  <si>
    <t>Лечение перикоронита (промывание, рассечение и/или иссечение капюшона)</t>
  </si>
  <si>
    <t>A16.07.011</t>
  </si>
  <si>
    <t>A16.07.012</t>
  </si>
  <si>
    <t>A16.07.013</t>
  </si>
  <si>
    <t>Отсроченный кюретаж лунки удаленного зуба</t>
  </si>
  <si>
    <t>A16.07.014</t>
  </si>
  <si>
    <t>A16.07.015</t>
  </si>
  <si>
    <t>B01.031.003.002</t>
  </si>
  <si>
    <t>А16.08.023</t>
  </si>
  <si>
    <t>Промывание верхнечелюстной пазухи носа (перемещение жидкости по Пройтцу)</t>
  </si>
  <si>
    <t>В01.034.003</t>
  </si>
  <si>
    <t>Психо-терапевтическое отделение</t>
  </si>
  <si>
    <t>Кабинет психиатра-нарколога</t>
  </si>
  <si>
    <t>A25.23.001.01</t>
  </si>
  <si>
    <t>Назначение лекарственных препаратов при заболеваниях центральной нервной системы и головного мозга (Противоалкогольное лечение методом "химической защиты") на 6 месяцев</t>
  </si>
  <si>
    <t>A25.23.001.02</t>
  </si>
  <si>
    <t>Назначение лекарственных препаратов при заболеваниях центральной нервной системы и головного мозга (Противоалкогольное лечение методом "химической защиты") на 12 месяцев</t>
  </si>
  <si>
    <t>А16.04.018</t>
  </si>
  <si>
    <t>А15.03.007</t>
  </si>
  <si>
    <t>A25.07.001</t>
  </si>
  <si>
    <t>Назначение лекарственных препаратов при заболеваниях полости рта и зубов</t>
  </si>
  <si>
    <t>Стомафилл</t>
  </si>
  <si>
    <t>1 поверхность</t>
  </si>
  <si>
    <t>2 поверхности</t>
  </si>
  <si>
    <t>3 поверхности</t>
  </si>
  <si>
    <t>Эндометазон</t>
  </si>
  <si>
    <t>Единица измерения</t>
  </si>
  <si>
    <t>посещ.</t>
  </si>
  <si>
    <t>Съемные пластиночные протезы из пластмассы</t>
  </si>
  <si>
    <t>штук</t>
  </si>
  <si>
    <t>В04.014.003</t>
  </si>
  <si>
    <t>Профилактический прием (осмотр, консультация) врача-инфекциониста</t>
  </si>
  <si>
    <t>В04.065.006</t>
  </si>
  <si>
    <t>Профилактический прием (осмотр, консультация) врача стоматолога</t>
  </si>
  <si>
    <t>Проведение комплексного медицинского освидетельствования водителей(кандидатов в водители) категории "С","D", с выдачей медицинской справки</t>
  </si>
  <si>
    <t>А11.05.001</t>
  </si>
  <si>
    <t>Взятие крови из пальца</t>
  </si>
  <si>
    <t>A12.05.007.001</t>
  </si>
  <si>
    <t>Определение фенотипа по антигенам C, c, E, e, C, K, k и определение антиэритроцитарных антител</t>
  </si>
  <si>
    <t>A12.05.008</t>
  </si>
  <si>
    <t>Непрямой антиглобулиновый тест (тест Кумбса)</t>
  </si>
  <si>
    <t>A12.05.009</t>
  </si>
  <si>
    <t>Прямой антиглобулиновый тест (прямая проба Кумбса)</t>
  </si>
  <si>
    <t>A12.06.027</t>
  </si>
  <si>
    <t>Определение содержания антител к антигенам эритроцитов в сыворотке крови (титра антител к антигенам системы Резус)</t>
  </si>
  <si>
    <t>Индивидуальная ложка</t>
  </si>
  <si>
    <t>Постановка зубов в артикуляторе</t>
  </si>
  <si>
    <t>Изготовление эластичной прокладки</t>
  </si>
  <si>
    <t>Кламмер гнутый одноплечевой</t>
  </si>
  <si>
    <t>Анатомическое нёбо</t>
  </si>
  <si>
    <t>Изготовление дуги или базиса литого</t>
  </si>
  <si>
    <t>Изготовление кламмера опорно-удерживающего</t>
  </si>
  <si>
    <t>1 УЕТ</t>
  </si>
  <si>
    <t>Зуб литой из стали</t>
  </si>
  <si>
    <t>Зуб литой из стали с пластмассовой фасеткой</t>
  </si>
  <si>
    <t>Лапка в мостовидном протезе</t>
  </si>
  <si>
    <t>Накладка окклюзионная</t>
  </si>
  <si>
    <t>Восстановление пластмассовой облицовки коронки или фасетки</t>
  </si>
  <si>
    <t>Спайка деталей</t>
  </si>
  <si>
    <t>Коронка пластмассовая</t>
  </si>
  <si>
    <t>Простой штифтовый зуб</t>
  </si>
  <si>
    <t>Вкладка литая культевая</t>
  </si>
  <si>
    <t>Огнеупорная модель</t>
  </si>
  <si>
    <t>Снятие коронки штампованной</t>
  </si>
  <si>
    <t>Цементирование коронки отечественным цементом</t>
  </si>
  <si>
    <t>Снятие 1 оттиска силиконового</t>
  </si>
  <si>
    <t>Изготовление диагностических моделей с восковым шаблоном</t>
  </si>
  <si>
    <t>Анестезия импортным анестетиком</t>
  </si>
  <si>
    <t>карпула</t>
  </si>
  <si>
    <t>Перелом протеза</t>
  </si>
  <si>
    <t>2 перелома в одном протезе</t>
  </si>
  <si>
    <t>2-х зубов</t>
  </si>
  <si>
    <t>3-х зубов</t>
  </si>
  <si>
    <t>4-х зубов</t>
  </si>
  <si>
    <t>Приварка 1 кламмера</t>
  </si>
  <si>
    <t>A26.06.056.001</t>
  </si>
  <si>
    <t>Определение антител класса G (IgG) к вирусу кори в крови</t>
  </si>
  <si>
    <t>Обзорный снимок брюшной полости и органов малого таза</t>
  </si>
  <si>
    <t>Прием (осмотр, консультация) врача-дерматовенеролога повторный</t>
  </si>
  <si>
    <t xml:space="preserve">Прием (осмотр, консультация) врача-невролога первичный </t>
  </si>
  <si>
    <t>В01.023.001</t>
  </si>
  <si>
    <t>В01.023.002</t>
  </si>
  <si>
    <t xml:space="preserve">Прием (осмотр, консультация) врача-невролога повторный </t>
  </si>
  <si>
    <t>Прием (осмотр, консультация) врача-отоларинголога первичный</t>
  </si>
  <si>
    <t xml:space="preserve">B01.028.001 </t>
  </si>
  <si>
    <t xml:space="preserve">B01.028.002 </t>
  </si>
  <si>
    <t xml:space="preserve">Прием (осмотр, консультация) врача-отоларинголога повторный </t>
  </si>
  <si>
    <t xml:space="preserve">B01.029.001 </t>
  </si>
  <si>
    <t>B01.029.002</t>
  </si>
  <si>
    <t>Прием (осмотр, консультация) врача-офтальмолога первичный</t>
  </si>
  <si>
    <t xml:space="preserve">Прием (осмотр, консультация) врача-офтальмолога повторный </t>
  </si>
  <si>
    <t xml:space="preserve">Прием (осмотр, консультация) врача-терапевта первичный </t>
  </si>
  <si>
    <t xml:space="preserve">Прием (осмотр, консультация) врача-терапевта повторный </t>
  </si>
  <si>
    <t xml:space="preserve">B01.047.001 </t>
  </si>
  <si>
    <t>B01.047.002</t>
  </si>
  <si>
    <t xml:space="preserve">Прием (осмотр, консультация) врача-хирурга первичный </t>
  </si>
  <si>
    <t xml:space="preserve">Прием (осмотр, консультация) врача-хирурга повторный </t>
  </si>
  <si>
    <t xml:space="preserve">B01.057.001 </t>
  </si>
  <si>
    <t>B01.057.002</t>
  </si>
  <si>
    <t xml:space="preserve">Флюорография легких цифровая </t>
  </si>
  <si>
    <t xml:space="preserve">Профилактический прием (осмотр, консультация) врача - детского психиатра </t>
  </si>
  <si>
    <t xml:space="preserve">B04.035.004 </t>
  </si>
  <si>
    <t xml:space="preserve">Прием (осмотр, консультация) врача - детского хирурга первичный </t>
  </si>
  <si>
    <t xml:space="preserve">Прием (осмотр, консультация) врача - детского хирурга повторный </t>
  </si>
  <si>
    <t xml:space="preserve">B01.010.001 </t>
  </si>
  <si>
    <t xml:space="preserve">B01.010.002 </t>
  </si>
  <si>
    <t xml:space="preserve">B01.015.003 </t>
  </si>
  <si>
    <t xml:space="preserve">Прием (осмотр, консультация) врача - детского кардиолога первичный </t>
  </si>
  <si>
    <t xml:space="preserve">Прием (осмотр, консультация) врача - детского кардиолога повторный </t>
  </si>
  <si>
    <t xml:space="preserve">B01.015.004 </t>
  </si>
  <si>
    <t xml:space="preserve">Исследование уровня глюкозы в крови </t>
  </si>
  <si>
    <t xml:space="preserve">Исследование уровня глюкозы в моче </t>
  </si>
  <si>
    <t>A09.28.011</t>
  </si>
  <si>
    <t>Исследование уровня общего билирубина в крови</t>
  </si>
  <si>
    <t xml:space="preserve">A09.05.021 </t>
  </si>
  <si>
    <t xml:space="preserve">Исследование уровня холестерина в крови </t>
  </si>
  <si>
    <t xml:space="preserve">Исследование уровня калия в крови </t>
  </si>
  <si>
    <t>A09.05.031</t>
  </si>
  <si>
    <t>Рентгенография поясничного и крестцового отдела позвоночника (2 проекции)</t>
  </si>
  <si>
    <t>Рентгенография крестца и копчика (2проекции)</t>
  </si>
  <si>
    <t>Рентгенография грудного отдела позвоночника (2 проекции)</t>
  </si>
  <si>
    <t>Рентгенография шейного отдела позвоночника (2 проекции)</t>
  </si>
  <si>
    <t>Рентгенография первого и второго шейного позвонка (2 проекции)</t>
  </si>
  <si>
    <t>Отделение сестринского ухода</t>
  </si>
  <si>
    <t xml:space="preserve">Определение антител класса G (IgG) к вирусу краснухи (Rubella virus) в крови </t>
  </si>
  <si>
    <t xml:space="preserve">A26.06.071.001 </t>
  </si>
  <si>
    <t>А02.07.013</t>
  </si>
  <si>
    <t>Функциональные жевательные пробы</t>
  </si>
  <si>
    <t>Дежурство фельдшера по заказу на мероприятиях (1 час); в выходные и праздничные дни применяется коэффицинт -1,5</t>
  </si>
  <si>
    <t>Перимитрия</t>
  </si>
  <si>
    <t>A02.26.005</t>
  </si>
  <si>
    <t>Определение остроты зрения</t>
  </si>
  <si>
    <t>Физиотерапевтические процедуры на приборе д/восстановления остроты зрения "Амблиторн"(1процедура)</t>
  </si>
  <si>
    <t>25.3.2.</t>
  </si>
  <si>
    <t>25.4.</t>
  </si>
  <si>
    <t>25.5.</t>
  </si>
  <si>
    <t>26.</t>
  </si>
  <si>
    <t>Хирургическая помощь</t>
  </si>
  <si>
    <t>Холицистоэктомия</t>
  </si>
  <si>
    <t xml:space="preserve"> * категория сложности 1 </t>
  </si>
  <si>
    <t xml:space="preserve"> * категория сложности 2</t>
  </si>
  <si>
    <t xml:space="preserve"> *  категория сложности 3</t>
  </si>
  <si>
    <t xml:space="preserve"> *  категория сложности 4</t>
  </si>
  <si>
    <t>Грыжесечение</t>
  </si>
  <si>
    <t>Вентральная грыжа</t>
  </si>
  <si>
    <t>А04.12.015.001</t>
  </si>
  <si>
    <t>А04.12.003.001</t>
  </si>
  <si>
    <t>Дуплексное сканирование брюшной аорты и ее висцеральных ветвей</t>
  </si>
  <si>
    <t>А04.12.003.002</t>
  </si>
  <si>
    <t>Дуплексное сканирование брюшного отдела аорты, подвздошных и общих бедренных артерий и нижних конечностей</t>
  </si>
  <si>
    <t>А04.12.005.003</t>
  </si>
  <si>
    <t>Хронический аппендицит</t>
  </si>
  <si>
    <t>Резекция желудка</t>
  </si>
  <si>
    <t>Озонотерапия</t>
  </si>
  <si>
    <t>Компьютерная томография (одна зона исследования)</t>
  </si>
  <si>
    <t>Пиелолитотомия</t>
  </si>
  <si>
    <t>Флебэктомия</t>
  </si>
  <si>
    <t>Аденомоэктомия</t>
  </si>
  <si>
    <t>Низведение яичка</t>
  </si>
  <si>
    <t>Иссечение крайней плоти</t>
  </si>
  <si>
    <t>Закрытие толстокишечных свищей</t>
  </si>
  <si>
    <t>Геморроидэктомия</t>
  </si>
  <si>
    <t>Остеосинтез костей верхней конечности, ключицы</t>
  </si>
  <si>
    <t>Остеосинтез костей нижней конечности</t>
  </si>
  <si>
    <t>Шов сухожилий</t>
  </si>
  <si>
    <t>Черезкостный дистракционно-компрессионный остеосинтез предплечья, голени, бедра, пяточной кости</t>
  </si>
  <si>
    <t>Вросший ноготь</t>
  </si>
  <si>
    <t>Амбулаторная хирургическая помощь:</t>
  </si>
  <si>
    <t xml:space="preserve"> - вправление вывихов</t>
  </si>
  <si>
    <t xml:space="preserve"> - ПХО</t>
  </si>
  <si>
    <t xml:space="preserve"> - наложение гипсовых повязок</t>
  </si>
  <si>
    <t>УФО (1 сеанс)</t>
  </si>
  <si>
    <t>ВЛОК (1 сеанс)</t>
  </si>
  <si>
    <t>Гемосорбция (1 сеанс)</t>
  </si>
  <si>
    <t xml:space="preserve"> * с питанием:</t>
  </si>
  <si>
    <t>В04.069.012</t>
  </si>
  <si>
    <t>Комплексное обследование иностранных граждан для получения разрешения на право временного проживания и работы на территории РФ</t>
  </si>
  <si>
    <t xml:space="preserve"> - 1 день</t>
  </si>
  <si>
    <t xml:space="preserve"> - последующие</t>
  </si>
  <si>
    <t xml:space="preserve"> * без питания:</t>
  </si>
  <si>
    <t>26.1.</t>
  </si>
  <si>
    <t>26.1.1.</t>
  </si>
  <si>
    <t>26.1.2.</t>
  </si>
  <si>
    <t>26.1.3.</t>
  </si>
  <si>
    <t>26.1.4.</t>
  </si>
  <si>
    <t>26.2.</t>
  </si>
  <si>
    <t>26.2.1.</t>
  </si>
  <si>
    <t>26.2.2.</t>
  </si>
  <si>
    <t>26.2.3.</t>
  </si>
  <si>
    <t>26.2.4.</t>
  </si>
  <si>
    <t>26.3.</t>
  </si>
  <si>
    <t>26.3.1.</t>
  </si>
  <si>
    <t>26.3.2.</t>
  </si>
  <si>
    <t>26.3.3.</t>
  </si>
  <si>
    <t>26.3.4.</t>
  </si>
  <si>
    <t>26.4.</t>
  </si>
  <si>
    <t>26.4.1.</t>
  </si>
  <si>
    <t>26.4.2.</t>
  </si>
  <si>
    <t>26.4.3.</t>
  </si>
  <si>
    <t>26.4.4.</t>
  </si>
  <si>
    <t>26.5.</t>
  </si>
  <si>
    <t>26.5.1.</t>
  </si>
  <si>
    <t>26.5.2.</t>
  </si>
  <si>
    <t>26.5.3.</t>
  </si>
  <si>
    <t>26.6.</t>
  </si>
  <si>
    <t>26.6.1.</t>
  </si>
  <si>
    <t>26.6.2.</t>
  </si>
  <si>
    <t>26.6.3.</t>
  </si>
  <si>
    <t>26.6.4.</t>
  </si>
  <si>
    <t>26.7.</t>
  </si>
  <si>
    <t>26.7.1.</t>
  </si>
  <si>
    <t>26.7.2.</t>
  </si>
  <si>
    <t>26.7.3.</t>
  </si>
  <si>
    <t>26.7.4.</t>
  </si>
  <si>
    <t>26.8.</t>
  </si>
  <si>
    <t>26.8.1.</t>
  </si>
  <si>
    <t>26.8.2.</t>
  </si>
  <si>
    <t>26.8.3.</t>
  </si>
  <si>
    <t>26.9.</t>
  </si>
  <si>
    <t>26.9.1.</t>
  </si>
  <si>
    <t>26.9.2.</t>
  </si>
  <si>
    <t>26.9.3.</t>
  </si>
  <si>
    <t>Наименование  услуг</t>
  </si>
  <si>
    <t>Стоимость 1 УЕТ</t>
  </si>
  <si>
    <t>Число УЕТ</t>
  </si>
  <si>
    <t>Взрослый прием</t>
  </si>
  <si>
    <t>Детский прием</t>
  </si>
  <si>
    <t>Стоимость в руб.</t>
  </si>
  <si>
    <t>A12.07.001</t>
  </si>
  <si>
    <t>Витальное окрашивание твердых тканей зуба</t>
  </si>
  <si>
    <t>А12.07.003</t>
  </si>
  <si>
    <t>Определение индексов гигиены полости рта</t>
  </si>
  <si>
    <t>A12.07.004</t>
  </si>
  <si>
    <t>Определение пародонтальных индексов</t>
  </si>
  <si>
    <t>A06.30.002</t>
  </si>
  <si>
    <t>Описание и интерпретация рентгенографических изображений</t>
  </si>
  <si>
    <t>A06.07.010</t>
  </si>
  <si>
    <t>Радиовизиография челюстно-лицевой области</t>
  </si>
  <si>
    <t>Прицельная внутриротовая контактная рентгенография</t>
  </si>
  <si>
    <t>A11.07.026</t>
  </si>
  <si>
    <t>Взятие образца биологического материала из очагов поражения органов рта</t>
  </si>
  <si>
    <t>A11.01.019</t>
  </si>
  <si>
    <t>Получение соскоба с эрозивно-язвенных элементов кожи и слизистых оболочек</t>
  </si>
  <si>
    <t>А11.07.011</t>
  </si>
  <si>
    <t>Инъекционное введение лекарственных препаратов в челюстно-лицевую область</t>
  </si>
  <si>
    <t>А05.07.001</t>
  </si>
  <si>
    <t>Электроодонтометрия зуба</t>
  </si>
  <si>
    <t>В01.064.003</t>
  </si>
  <si>
    <t>Прием (осмотр, консультация) врача стоматолога детского первичный</t>
  </si>
  <si>
    <t>В01.064.004</t>
  </si>
  <si>
    <t>Прием (осмотр, консультация) врача стоматолога детского повторный</t>
  </si>
  <si>
    <t>В04.064.001</t>
  </si>
  <si>
    <t>Диспансерный прием (осмотр, консультация) врача стоматолога детского</t>
  </si>
  <si>
    <t>В01.065.007</t>
  </si>
  <si>
    <t>Прием (осмотр, консультация) врача стоматолога  первичный</t>
  </si>
  <si>
    <t>В01.065.008</t>
  </si>
  <si>
    <t>Прием (осмотр, консультация) врача стоматолога  повторный</t>
  </si>
  <si>
    <t>В04.065.005</t>
  </si>
  <si>
    <t xml:space="preserve">Диспансерный прием (осмотр, консультация) врача стоматолога </t>
  </si>
  <si>
    <t>В01.065.001</t>
  </si>
  <si>
    <t>Прием (осмотр, консультация) врача- стоматолога-терапевта первичный</t>
  </si>
  <si>
    <t>В01.065.002</t>
  </si>
  <si>
    <t>Прием (осмотр, консультация) врача- стоматолога-терапевта повторный</t>
  </si>
  <si>
    <t>В04.065.001</t>
  </si>
  <si>
    <t>Диспансерный прием (осмотр, консультация) врача-стоматолога-терапевта</t>
  </si>
  <si>
    <t>В01.065.003</t>
  </si>
  <si>
    <t>Прием (осмотр, консультация) зубного врача первичный</t>
  </si>
  <si>
    <t>В01.065.004</t>
  </si>
  <si>
    <t>Прием (осмотр, консультация) зубного врача повторный</t>
  </si>
  <si>
    <t>В04.065.003</t>
  </si>
  <si>
    <t>Диспансерный прием (осмотр, консультация) зубного врача</t>
  </si>
  <si>
    <t>В01.065.005</t>
  </si>
  <si>
    <t>Прием (осмотр, консультация) гигиениста стоматологического первичный</t>
  </si>
  <si>
    <t>В01.065.006</t>
  </si>
  <si>
    <t>Прием (осмотр, консультация) гигиениста стоматологического повторный</t>
  </si>
  <si>
    <t>А03.07.001</t>
  </si>
  <si>
    <t>Люминесцентная стоматоскопия</t>
  </si>
  <si>
    <t>А11.07.010</t>
  </si>
  <si>
    <t>Введение лекарственных препаратов в пародонтальный карман</t>
  </si>
  <si>
    <t>А11.07.022</t>
  </si>
  <si>
    <t>Аппликация лекарственного препарата на слизистую оболочку полости рта</t>
  </si>
  <si>
    <t>А16.07.051</t>
  </si>
  <si>
    <t>Профессиональная гигиена полости рта и зубов (одного квадранта)***</t>
  </si>
  <si>
    <t xml:space="preserve">Сошлифовывание твердых тканей зуба </t>
  </si>
  <si>
    <t>А11.07.023</t>
  </si>
  <si>
    <t>Применение метода серебрения зуба</t>
  </si>
  <si>
    <t>А15.07.003</t>
  </si>
  <si>
    <t>Наложение лечебной повязки при заболеваниях слизистой оболочки полости рта и пародонта в области одной челюсти</t>
  </si>
  <si>
    <t>Восстановление зуба пломбой I,II,III,V,VI класса по Блэку с использованием стоматологических цементов, включая полирование пломбы</t>
  </si>
  <si>
    <t>26.10.</t>
  </si>
  <si>
    <t>26.10.1.</t>
  </si>
  <si>
    <t>26.10.2.</t>
  </si>
  <si>
    <t>26.11.</t>
  </si>
  <si>
    <t>26.11.1.</t>
  </si>
  <si>
    <t>26.11.2.</t>
  </si>
  <si>
    <t>26.11.3.</t>
  </si>
  <si>
    <t>26.11.4.</t>
  </si>
  <si>
    <t xml:space="preserve">Стоимость приема врачей по желанию пациента: </t>
  </si>
  <si>
    <t>Рентгенологические исследования</t>
  </si>
  <si>
    <t>Офтальмология (стационарная и амбулаторно-поликлиническая)</t>
  </si>
  <si>
    <t>Запись результатов обследования с КТ на DVD</t>
  </si>
  <si>
    <t>26.12.</t>
  </si>
  <si>
    <t>26.12.1.</t>
  </si>
  <si>
    <t>26.12.2.</t>
  </si>
  <si>
    <t>26.12.3.</t>
  </si>
  <si>
    <t>26.12.4.</t>
  </si>
  <si>
    <t xml:space="preserve">Исследование уровня свободного тироксина (СT4) сыворотки крови </t>
  </si>
  <si>
    <t xml:space="preserve">A09.05.063 </t>
  </si>
  <si>
    <t>26.13.</t>
  </si>
  <si>
    <t>26.13.1.</t>
  </si>
  <si>
    <t>26.13.2.</t>
  </si>
  <si>
    <t>26.13.3.</t>
  </si>
  <si>
    <t>26.14.</t>
  </si>
  <si>
    <t>26.14.1.</t>
  </si>
  <si>
    <t>26.14.2.</t>
  </si>
  <si>
    <t>26.14.3.</t>
  </si>
  <si>
    <t>26.15.</t>
  </si>
  <si>
    <t>26.15.1.</t>
  </si>
  <si>
    <t>26.15.2.</t>
  </si>
  <si>
    <t>26.15.3.</t>
  </si>
  <si>
    <t>26.16.</t>
  </si>
  <si>
    <t>26.16.1.</t>
  </si>
  <si>
    <t>26.16.2.</t>
  </si>
  <si>
    <t>26.16.3.</t>
  </si>
  <si>
    <t>26.17.</t>
  </si>
  <si>
    <t>26.17.1.</t>
  </si>
  <si>
    <t>26.17.2.</t>
  </si>
  <si>
    <t>26.17.3.</t>
  </si>
  <si>
    <t>26.18.</t>
  </si>
  <si>
    <t>26.19.</t>
  </si>
  <si>
    <t>26.20.</t>
  </si>
  <si>
    <t>26.21.</t>
  </si>
  <si>
    <t>26.22.</t>
  </si>
  <si>
    <t>26.22.1.</t>
  </si>
  <si>
    <t>26.22.2.</t>
  </si>
  <si>
    <t>26.22.3.</t>
  </si>
  <si>
    <t>26.23.</t>
  </si>
  <si>
    <t>26.24.</t>
  </si>
  <si>
    <t>26.25.</t>
  </si>
  <si>
    <t>27.</t>
  </si>
  <si>
    <t>28.</t>
  </si>
  <si>
    <t>28.1.</t>
  </si>
  <si>
    <t>28.1.1.</t>
  </si>
  <si>
    <t>28.1.2.</t>
  </si>
  <si>
    <t>28.2.1.</t>
  </si>
  <si>
    <t>28.2.2.</t>
  </si>
  <si>
    <t>28.2.</t>
  </si>
  <si>
    <t>Наименование медицинской услуги</t>
  </si>
  <si>
    <t>Ультразвуковые исследования</t>
  </si>
  <si>
    <t>Определение креатинина в крови</t>
  </si>
  <si>
    <t>Круглосуточный (индивидуальный) пост:</t>
  </si>
  <si>
    <t>Стоимость 1 койко-дня по отделениям стационара</t>
  </si>
  <si>
    <t>Стоимость приёма врачей на профосмотрах, комиссии по освидетельствованию водителей, лиц, желающих приобрести лицензию на право ношения  оружия</t>
  </si>
  <si>
    <t>Исследование мочи (проба Нечипоренко)</t>
  </si>
  <si>
    <t>Исследование простатического сока</t>
  </si>
  <si>
    <t>25.3.3.</t>
  </si>
  <si>
    <t>25.6.</t>
  </si>
  <si>
    <t xml:space="preserve"> - самостоятельные роды</t>
  </si>
  <si>
    <t xml:space="preserve"> - кесарево сечение</t>
  </si>
  <si>
    <t>29.</t>
  </si>
  <si>
    <t>23.8.</t>
  </si>
  <si>
    <t>23.9.</t>
  </si>
  <si>
    <t>Дневной стационар поликлиники</t>
  </si>
  <si>
    <t>Стационар дневного пребывания:</t>
  </si>
  <si>
    <t xml:space="preserve"> - терапия общая</t>
  </si>
  <si>
    <t xml:space="preserve"> - урология</t>
  </si>
  <si>
    <t xml:space="preserve"> - хирургия общая</t>
  </si>
  <si>
    <t xml:space="preserve"> - патология беременности</t>
  </si>
  <si>
    <t xml:space="preserve"> - гинекология</t>
  </si>
  <si>
    <t xml:space="preserve"> - неврология</t>
  </si>
  <si>
    <t>25.4.1.</t>
  </si>
  <si>
    <t>25.4.2.</t>
  </si>
  <si>
    <t>Внутривенная инъекция на дому</t>
  </si>
  <si>
    <t>Внутримышечная инъекция на дому</t>
  </si>
  <si>
    <t>Вскрытие абсцессов</t>
  </si>
  <si>
    <t xml:space="preserve"> - поверхностно лежащих</t>
  </si>
  <si>
    <t xml:space="preserve"> - мини аборт</t>
  </si>
  <si>
    <t xml:space="preserve">Вскрытие абсцессов на коже и подкожной клетчатке </t>
  </si>
  <si>
    <t>Удаление наддесневых и поддесневых зубных отложений в области зуба ручным методом (одного зуба)</t>
  </si>
  <si>
    <t>A16.07.025.001</t>
  </si>
  <si>
    <t>Избирательное полирование зуба</t>
  </si>
  <si>
    <t>A22.07.002</t>
  </si>
  <si>
    <t>Ультразвуковое удаление наддесневых зубных отложений в области зуба (одного зуба)</t>
  </si>
  <si>
    <t xml:space="preserve">Инструментальная и медикаментозная обработка одного хорошо проходимого корневого канала </t>
  </si>
  <si>
    <t xml:space="preserve">Инструментальная и медикаментозная обработка одного плохо проходимого корневого канала </t>
  </si>
  <si>
    <t>Временное пломбирование лекарственным препаратом корневого канала</t>
  </si>
  <si>
    <t>Закрытый кюретаж при заболеваниях пародонта в области зуба (одного зуба)</t>
  </si>
  <si>
    <t>А16.07.082.001</t>
  </si>
  <si>
    <t xml:space="preserve">Распломбировка корневого канала ранее леченого пастой </t>
  </si>
  <si>
    <t>А16.07.082.002</t>
  </si>
  <si>
    <t>Распломбировка одного корневого канала ранее леченого фосфатцементом/резорцин-формальдегидным методом</t>
  </si>
  <si>
    <t>В01.067.001</t>
  </si>
  <si>
    <t>Прием (осмотр, консультация) врача стоматолога-хирурга первичный</t>
  </si>
  <si>
    <t>В01.067.002</t>
  </si>
  <si>
    <t>Прием (осмотр, консультация) врача стоматолога-хирурга повторный</t>
  </si>
  <si>
    <t>А11.03.003</t>
  </si>
  <si>
    <t>Внутрикостное введение лекарственных препаратов</t>
  </si>
  <si>
    <t>Наложение шины при переломах костей (на одной челюсти)</t>
  </si>
  <si>
    <t>А15.03.011</t>
  </si>
  <si>
    <t>Снятие шины с одной челюсти</t>
  </si>
  <si>
    <t>А15.04.002</t>
  </si>
  <si>
    <t>Наложение иммобилизационной повязки при вывихах (подвывихах) суставов</t>
  </si>
  <si>
    <t>А15.07.001</t>
  </si>
  <si>
    <t>Наложение иммобилизационной повязки при вывихах (подвывихах) зубов</t>
  </si>
  <si>
    <t>A11.07.001</t>
  </si>
  <si>
    <t>Биопсия слизистой полости рта</t>
  </si>
  <si>
    <t>A11.07.002</t>
  </si>
  <si>
    <t>Биопсия языка</t>
  </si>
  <si>
    <t>A11.07.005</t>
  </si>
  <si>
    <t>Биопсия слизистой преддверия полости рта</t>
  </si>
  <si>
    <t>A11.07.007</t>
  </si>
  <si>
    <t>Биопсия тканей губы</t>
  </si>
  <si>
    <t>A11.07.008</t>
  </si>
  <si>
    <t>Пункция кисты полости рта</t>
  </si>
  <si>
    <t>A11.07.009</t>
  </si>
  <si>
    <t>Бужирование протоков слюнных желез</t>
  </si>
  <si>
    <t>A11.07.013</t>
  </si>
  <si>
    <t>Пункция слюнной железы</t>
  </si>
  <si>
    <t>A11.07.014</t>
  </si>
  <si>
    <t>Пункция тканей полости рта</t>
  </si>
  <si>
    <t>А 11.07.015</t>
  </si>
  <si>
    <t>Пункция языка</t>
  </si>
  <si>
    <t>A11.07.016</t>
  </si>
  <si>
    <t>Биопсия слизистой ротоглотки</t>
  </si>
  <si>
    <t>А11.07.018</t>
  </si>
  <si>
    <t>Пункция губы</t>
  </si>
  <si>
    <t>А11.07.019</t>
  </si>
  <si>
    <t>Пункция патологического образования слизистой преддверия полости рта</t>
  </si>
  <si>
    <t>А11.07.020</t>
  </si>
  <si>
    <t>Биопсия слюнной железы</t>
  </si>
  <si>
    <t>A15.01.003</t>
  </si>
  <si>
    <t>Наложение повязки при операции в челюстно-лицевой области</t>
  </si>
  <si>
    <t>A15.07.002</t>
  </si>
  <si>
    <t>Наложение повязки при операциях в полости рта</t>
  </si>
  <si>
    <t>А16.01.004</t>
  </si>
  <si>
    <t>Хирургическая обработка раны или инфицированной ткани без наложения швов</t>
  </si>
  <si>
    <t>А16.01.008</t>
  </si>
  <si>
    <t>Сшивание кожи и подкожной клетчатки (один шов)</t>
  </si>
  <si>
    <t>А16.07.097</t>
  </si>
  <si>
    <t>Наложение шва на слизистую оболочку рта</t>
  </si>
  <si>
    <t>А16.01.012</t>
  </si>
  <si>
    <t>Вскрытие и дренирование флегмоны (абсцесса)</t>
  </si>
  <si>
    <t>А16.01.016</t>
  </si>
  <si>
    <t>Удаление атеромы</t>
  </si>
  <si>
    <t>А16.01.030</t>
  </si>
  <si>
    <t>Иссечение грануляции</t>
  </si>
  <si>
    <t>Вправление вывиха сустава</t>
  </si>
  <si>
    <t>А16.07.095.001</t>
  </si>
  <si>
    <t>Остановка луночного кровотечения без наложения швов методом тампонады</t>
  </si>
  <si>
    <t>А16.07.095.002</t>
  </si>
  <si>
    <t>Остановка луночного кровотечения без наложения швов с использованием гемостатических материалов</t>
  </si>
  <si>
    <t>А16.07.001.001</t>
  </si>
  <si>
    <t>А16.07.001.002</t>
  </si>
  <si>
    <t>А16.07.001.003</t>
  </si>
  <si>
    <t>A16.07.024</t>
  </si>
  <si>
    <t>Операция удаления ретинированного, дистопированного или сверхкомплектного зуба</t>
  </si>
  <si>
    <t>A16.07.040</t>
  </si>
  <si>
    <t>Лоскутная операция в полости рта (в области двух-трех зубов)</t>
  </si>
  <si>
    <t>A16.07.007</t>
  </si>
  <si>
    <t>Резекция верхушки корня</t>
  </si>
  <si>
    <t>Вскрытие подслизистого или поднадкостничного очага воспаления в полости рта</t>
  </si>
  <si>
    <t>Вскрытие и дренирование одонтогенного абсцесса</t>
  </si>
  <si>
    <t>Вскрытие и дренирование абсцесса полости рта</t>
  </si>
  <si>
    <t>Вскрытие и дренирование очага воспаления мягких тканей лица или дна полости рта</t>
  </si>
  <si>
    <t>А16.07.016</t>
  </si>
  <si>
    <t>Цистотомия или цистэктомия</t>
  </si>
  <si>
    <t>A16.07.017.002</t>
  </si>
  <si>
    <t>Коррекция объема и формы альвеолярного отростка (в области одного-двух зубов)</t>
  </si>
  <si>
    <t>А16.07.026</t>
  </si>
  <si>
    <t>Гингивэктомия</t>
  </si>
  <si>
    <t>А16.07.089</t>
  </si>
  <si>
    <t>Гингивопластика</t>
  </si>
  <si>
    <t>А16.07.038</t>
  </si>
  <si>
    <t>Открытый кюретаж при заболеваниях пародонта в области зуба (одного зуба)</t>
  </si>
  <si>
    <t>А16.07.042</t>
  </si>
  <si>
    <t>Пластика уздечки верхней губы</t>
  </si>
  <si>
    <t>А16.07.043</t>
  </si>
  <si>
    <t>Пластика уздечки нижней губы</t>
  </si>
  <si>
    <t>А16.07.044</t>
  </si>
  <si>
    <t>Пластика уздечки языка</t>
  </si>
  <si>
    <t>А16.07.096</t>
  </si>
  <si>
    <t>Пластика перфорации верхнечелюстной пазухи</t>
  </si>
  <si>
    <t>Закрытие перфорации стенки корневого канала зуба</t>
  </si>
  <si>
    <t>A16.07.059</t>
  </si>
  <si>
    <t>Гемисекция зуба</t>
  </si>
  <si>
    <t>А11.07.025</t>
  </si>
  <si>
    <t>Промывание протока слюнной железы</t>
  </si>
  <si>
    <t>А16.22.012</t>
  </si>
  <si>
    <t>Удаление камней из протоков слюнных желез</t>
  </si>
  <si>
    <t>А16.30.064</t>
  </si>
  <si>
    <t>Иссечение свища мягких тканей</t>
  </si>
  <si>
    <t>А16.30.069</t>
  </si>
  <si>
    <t>Снятие послеоперационных швов (лигатур)</t>
  </si>
  <si>
    <t>В01.054.001</t>
  </si>
  <si>
    <t>Осмотр (консультация) врача-физиотерапевта</t>
  </si>
  <si>
    <t>А17.07.001</t>
  </si>
  <si>
    <t>Электрофорез лекарственных препаратов при патологии полости рта и зубов</t>
  </si>
  <si>
    <t>А17.07.003</t>
  </si>
  <si>
    <t>Диатермокоагуляция при патологии полости рта и зубов</t>
  </si>
  <si>
    <t>A17.07.004</t>
  </si>
  <si>
    <t>Ионофорез при патологии полости рта и зубов</t>
  </si>
  <si>
    <t>A17.07.006</t>
  </si>
  <si>
    <t>Депофорез корневого канала зуба</t>
  </si>
  <si>
    <t>A17.07.007</t>
  </si>
  <si>
    <t>Дарсонвализация при патологии полости рта</t>
  </si>
  <si>
    <t>A17.07.008</t>
  </si>
  <si>
    <t>Флюктуоризация при патологии полости рта и зубов</t>
  </si>
  <si>
    <t>A17.07.009</t>
  </si>
  <si>
    <t>Воздействие электрическими полями  при патологии полости рта и зубов</t>
  </si>
  <si>
    <t>A17.07.010</t>
  </si>
  <si>
    <t>Воздействие токами надтональной частоты (ультратонотерапия) при патологии полости рта и зубов</t>
  </si>
  <si>
    <t>A17.07.011</t>
  </si>
  <si>
    <t>Воздействие токами ультравысокой частоты при патологии полости рта и зубов</t>
  </si>
  <si>
    <t>A17.07.012</t>
  </si>
  <si>
    <t>Ультравысокочастотная индуктотермия при патологии полости рта и зубов</t>
  </si>
  <si>
    <t>А20.07.001</t>
  </si>
  <si>
    <t>Гидроорошение при заболевании полости рта и зубов</t>
  </si>
  <si>
    <t>А21.07.001</t>
  </si>
  <si>
    <t>Вакуум-терапия в стоматологии</t>
  </si>
  <si>
    <t>A22.07.007</t>
  </si>
  <si>
    <t>Ультрафонофорез лекарственных препаратов на область десен</t>
  </si>
  <si>
    <t>Ортодонтия</t>
  </si>
  <si>
    <t>В01.063.001</t>
  </si>
  <si>
    <t>Прием (осмотр, консультация) врача ортодонта первичный</t>
  </si>
  <si>
    <t>В01.063.002</t>
  </si>
  <si>
    <t>Прием (осмотр, консультация) врача ортодонта повторный</t>
  </si>
  <si>
    <t>В04.063.001</t>
  </si>
  <si>
    <t>Диспансерный прием (осмотр, консультация) врача-ортодонта</t>
  </si>
  <si>
    <t>А02.07.004</t>
  </si>
  <si>
    <t xml:space="preserve">Антропометрические исследования </t>
  </si>
  <si>
    <t>А23.07.002.027</t>
  </si>
  <si>
    <t>Изготовление контрольной модели</t>
  </si>
  <si>
    <t>А02.07.010.001</t>
  </si>
  <si>
    <t>Снятие оттиска с одной челюсти</t>
  </si>
  <si>
    <t>А02.07.010</t>
  </si>
  <si>
    <t>Исследование на диагностических моделях челюстей</t>
  </si>
  <si>
    <t>А23.07.001.001</t>
  </si>
  <si>
    <t>Коррекция съемного ортодонтического аппарата</t>
  </si>
  <si>
    <t>А23.07.003</t>
  </si>
  <si>
    <t>Припасовка и наложение ортодонтического аппарата</t>
  </si>
  <si>
    <t>А23.07.001.002</t>
  </si>
  <si>
    <t>Ремонт ортодонтического аппарата</t>
  </si>
  <si>
    <t>А23.07.002.037</t>
  </si>
  <si>
    <t>Починка перелома базиса самотвердеющей пластмассой</t>
  </si>
  <si>
    <t>А23.07.002.045</t>
  </si>
  <si>
    <t>Изготовление дуги вестибулярной с дополнительными изгибами</t>
  </si>
  <si>
    <t>А23.07.002.073</t>
  </si>
  <si>
    <t>Изготовление дуги вестибулярной</t>
  </si>
  <si>
    <t>А23.07.002.051</t>
  </si>
  <si>
    <t>Изготовление кольца ортодонтического</t>
  </si>
  <si>
    <t>А23.07.002.055</t>
  </si>
  <si>
    <t>Изготовление коронки ортодонтической</t>
  </si>
  <si>
    <t>А23.07.002.058</t>
  </si>
  <si>
    <t>Изготовление пластинки вестибулярной</t>
  </si>
  <si>
    <t>А23.07.002.059</t>
  </si>
  <si>
    <t>Изготовление пластинки с заслоном для языка (без кламмеров)</t>
  </si>
  <si>
    <t>А23.07.002.060</t>
  </si>
  <si>
    <t>Изготовление пластинки с окклюзионными накладками</t>
  </si>
  <si>
    <t>А16.07.053.002</t>
  </si>
  <si>
    <t>Распил ортодонтического аппарата через винт</t>
  </si>
  <si>
    <t>Профилактические услуги</t>
  </si>
  <si>
    <t>В04.064.002</t>
  </si>
  <si>
    <t>Профилактический прием (осмотр, консультация) врача стоматолога детского</t>
  </si>
  <si>
    <t xml:space="preserve">Профилактический прием (осмотр, консультация) врача стоматолога </t>
  </si>
  <si>
    <t>В04.065.002</t>
  </si>
  <si>
    <t>Профилактический прием (осмотр, консультация) врача-стоматолога-терапевта</t>
  </si>
  <si>
    <t>В04.065.004</t>
  </si>
  <si>
    <t xml:space="preserve">Профилактический прием (осмотр, консультация) зубного врача </t>
  </si>
  <si>
    <t>A11.07.012</t>
  </si>
  <si>
    <t>Глубокое фторирование эмали зуба (одного зуба)</t>
  </si>
  <si>
    <t>А11.07.024</t>
  </si>
  <si>
    <t>Местное применение реминерализующих препаратов в области зуба (одного зуба)</t>
  </si>
  <si>
    <t>Запечатывание фиссуры зуба герметиком</t>
  </si>
  <si>
    <t>Стоматологические медицинские услуги</t>
  </si>
  <si>
    <t>№ пп</t>
  </si>
  <si>
    <t>Наименование</t>
  </si>
  <si>
    <t xml:space="preserve">Стоимость  в руб. </t>
  </si>
  <si>
    <t xml:space="preserve">  I.  АНЕСТЕЗИЯ</t>
  </si>
  <si>
    <t>001</t>
  </si>
  <si>
    <t>Анестезия апликационная Лидоксор ( гель)</t>
  </si>
  <si>
    <t>002</t>
  </si>
  <si>
    <t>Анестезия инъекционная Лидокаин 2%</t>
  </si>
  <si>
    <t>003</t>
  </si>
  <si>
    <t>Анестезия инъекционная Ультракаин (1:200.000; 1:100.000 1,7 мл)</t>
  </si>
  <si>
    <t>004</t>
  </si>
  <si>
    <t>Анестезия инъекционная Артикаин</t>
  </si>
  <si>
    <t>II.  ПОДКЛАДОЧНЫЕ  МАТЕРИАЛЫ</t>
  </si>
  <si>
    <t>005</t>
  </si>
  <si>
    <t>Каласепт ( подкладочный)</t>
  </si>
  <si>
    <t>006</t>
  </si>
  <si>
    <t>Унифас ( цемент подкладочный)</t>
  </si>
  <si>
    <t>007</t>
  </si>
  <si>
    <t>Кемфил ( СИЦ подкладочный)</t>
  </si>
  <si>
    <t>008</t>
  </si>
  <si>
    <t>Стомафил ( подкладочный)</t>
  </si>
  <si>
    <t>009</t>
  </si>
  <si>
    <t>Кальцимол                                                                                                                                             ( светоотверждаемый подкладочный)</t>
  </si>
  <si>
    <t>010</t>
  </si>
  <si>
    <t>12.18.2</t>
  </si>
  <si>
    <t>Анализ крови на краснуху Jg9</t>
  </si>
  <si>
    <t>12.19</t>
  </si>
  <si>
    <t>Анализ крови на гепатит А</t>
  </si>
  <si>
    <t>12.20</t>
  </si>
  <si>
    <t>Анализ кала на Ротавирус</t>
  </si>
  <si>
    <t>12.21</t>
  </si>
  <si>
    <t>Анализ крови на сифилис ИФА</t>
  </si>
  <si>
    <t>12.22</t>
  </si>
  <si>
    <t>Анализ крови на краснуху:</t>
  </si>
  <si>
    <t>13.3.</t>
  </si>
  <si>
    <t>13.4.</t>
  </si>
  <si>
    <t xml:space="preserve"> * без забора крови в кабинете трансфузиологии</t>
  </si>
  <si>
    <t xml:space="preserve"> * с забором крови в кабинете трансфузиологии</t>
  </si>
  <si>
    <t>Определение наличия алкоголя в выдыхаемом воздухе</t>
  </si>
  <si>
    <t>23.10.</t>
  </si>
  <si>
    <t>23.10.1.</t>
  </si>
  <si>
    <t>23.10.2.</t>
  </si>
  <si>
    <t>23.10.3.</t>
  </si>
  <si>
    <t>23.10.4.</t>
  </si>
  <si>
    <t>стоимость услуги физические лица (руб)</t>
  </si>
  <si>
    <t>стоимость услуги юридические лица (руб)</t>
  </si>
  <si>
    <t>30.</t>
  </si>
  <si>
    <t>КВК (кожно-венерологический кабинет) с анализами</t>
  </si>
  <si>
    <t>решением Совета депутатов</t>
  </si>
  <si>
    <t>Выписка дубликата лабораторного анализа</t>
  </si>
  <si>
    <t>Фиброэзофагогастродуаденоскопия</t>
  </si>
  <si>
    <t>L-холестерин (холестерин липопротеидов высокой плотности)</t>
  </si>
  <si>
    <t>Исследование материала на гонококки и трихомонаду</t>
  </si>
  <si>
    <t>Синусоидальный модулированный электрофорез</t>
  </si>
  <si>
    <t>Анализ крови на ПСА (простатический специфический антиген)</t>
  </si>
  <si>
    <t>Анализ крови на выявление ранней беременности (хорионический гонадотропин человека)</t>
  </si>
  <si>
    <t>Фиброколоноскопия</t>
  </si>
  <si>
    <t>23.10.5.</t>
  </si>
  <si>
    <t>23.10.6.</t>
  </si>
  <si>
    <t>24.4.</t>
  </si>
  <si>
    <t>24.5.</t>
  </si>
  <si>
    <t>24.6.</t>
  </si>
  <si>
    <t>24.7.</t>
  </si>
  <si>
    <t>24.8.</t>
  </si>
  <si>
    <t>Снятие алкогольной интоксикации в условиях стационара(1 койко-день)</t>
  </si>
  <si>
    <t>Снятие алкогольной интоксикации в отделении реанимации(1 койко-день)</t>
  </si>
  <si>
    <t>Работа дез.камеры</t>
  </si>
  <si>
    <t>Работа дез.камеры (1 цикл)</t>
  </si>
  <si>
    <t>1.16.</t>
  </si>
  <si>
    <t>7.64.</t>
  </si>
  <si>
    <t>7.65.</t>
  </si>
  <si>
    <t>7.66.</t>
  </si>
  <si>
    <t>Общий механический массаж</t>
  </si>
  <si>
    <t>Платные роды для иностранных граждан</t>
  </si>
  <si>
    <t>14.1</t>
  </si>
  <si>
    <t xml:space="preserve">Прием (осмотр, консультация) врача-педиатра первичный </t>
  </si>
  <si>
    <t xml:space="preserve">Прием (осмотр, консультация) врача-педиатра повторный </t>
  </si>
  <si>
    <t>B01.031.002</t>
  </si>
  <si>
    <t xml:space="preserve">Профилактический прием (осмотр, консультация) врача-акушера-гинеколога </t>
  </si>
  <si>
    <t xml:space="preserve">Профилактический прием (осмотр, консультация) врача-дерматовенеролога </t>
  </si>
  <si>
    <t xml:space="preserve">Профилактический прием (осмотр, консультация) врача-невролога </t>
  </si>
  <si>
    <t xml:space="preserve">B04.023.002 </t>
  </si>
  <si>
    <t xml:space="preserve">Профилактический прием (осмотр, консультация) врача-оториноларинголога </t>
  </si>
  <si>
    <t>Профилактический прием (осмотр, консультация) врача-офтальмолога</t>
  </si>
  <si>
    <t xml:space="preserve">Профилактический прием (осмотр, консультация) врача-профпатолога </t>
  </si>
  <si>
    <t xml:space="preserve">B04.033.002 </t>
  </si>
  <si>
    <t xml:space="preserve">Профилактический прием (осмотр, консультация) врача-психиатра </t>
  </si>
  <si>
    <t xml:space="preserve">Профилактический прием (осмотр, консультация) врача психиатра-нарколога </t>
  </si>
  <si>
    <t xml:space="preserve">B04.036.002 </t>
  </si>
  <si>
    <t xml:space="preserve">Профилактический прием (осмотр, консультация) врача-терапевта </t>
  </si>
  <si>
    <t>A11.01.002</t>
  </si>
  <si>
    <t>Подкожное введение лекарственных препаратов</t>
  </si>
  <si>
    <t>A11.02.002</t>
  </si>
  <si>
    <t>Внутримышечное введение лекарственных препаратов</t>
  </si>
  <si>
    <t>B01.070.001</t>
  </si>
  <si>
    <t>B01.070.002</t>
  </si>
  <si>
    <t xml:space="preserve">Медицинское освидетельствование на состояние наркотического опьянения </t>
  </si>
  <si>
    <t xml:space="preserve">Медицинское освидетельствование на состояние алкогольного опьянения </t>
  </si>
  <si>
    <t>A06.01.001</t>
  </si>
  <si>
    <t>A06.01.001.001</t>
  </si>
  <si>
    <t>A06.01.001.002</t>
  </si>
  <si>
    <t xml:space="preserve">Профилактический прием (осмотр, консультация) врача-хирурга </t>
  </si>
  <si>
    <t xml:space="preserve">Подготовка и оформление заключений </t>
  </si>
  <si>
    <t>Внутривенное вмешательство</t>
  </si>
  <si>
    <t>Выписка из амбулаторной карты по требованию граждан и подписанная заведующим детского отделения, заместителем главного врача по лечебной работе, заведующим терапевтическим отделением (дубликат)</t>
  </si>
  <si>
    <t>Справки по требованию граждан в немедицинские учреждения (дубликаты)</t>
  </si>
  <si>
    <t>руб.</t>
  </si>
  <si>
    <t xml:space="preserve">руб. </t>
  </si>
  <si>
    <t>Офтальмология   (стационарная и амбулаторно-поликлиническая)</t>
  </si>
  <si>
    <t>2.1.17.</t>
  </si>
  <si>
    <t>Врач общей практики</t>
  </si>
  <si>
    <t>8.28.</t>
  </si>
  <si>
    <t>Обзорная р/гр мочеполовой системы</t>
  </si>
  <si>
    <t>Постановка банок</t>
  </si>
  <si>
    <t>Обработка педикулезного больного</t>
  </si>
  <si>
    <t>19.13.</t>
  </si>
  <si>
    <t>Врач-гинеколог</t>
  </si>
  <si>
    <t>19.14.</t>
  </si>
  <si>
    <t>Хозрасчетные койки сестринского ухода</t>
  </si>
  <si>
    <t>23.11.</t>
  </si>
  <si>
    <t>23.12.</t>
  </si>
  <si>
    <t>Прочие услуги</t>
  </si>
  <si>
    <t>Сальпинго-офорэктомия лапаротомическая</t>
  </si>
  <si>
    <t>A16.26.052</t>
  </si>
  <si>
    <t>A16.26.053</t>
  </si>
  <si>
    <t>A16.26.054</t>
  </si>
  <si>
    <t xml:space="preserve">A23.26.005.001 </t>
  </si>
  <si>
    <t xml:space="preserve">A23.26.001.003 </t>
  </si>
  <si>
    <t xml:space="preserve">A23.26.001.004 </t>
  </si>
  <si>
    <t xml:space="preserve">Прием (осмотр, консультация) врача-логопеда </t>
  </si>
  <si>
    <t>B01.031.002.001</t>
  </si>
  <si>
    <t xml:space="preserve">A06.09.006.002 </t>
  </si>
  <si>
    <t xml:space="preserve">A06.09.006.003 </t>
  </si>
  <si>
    <t xml:space="preserve">A17.30.003.001 </t>
  </si>
  <si>
    <t xml:space="preserve">A17.30.016.001 </t>
  </si>
  <si>
    <t xml:space="preserve">A17.29.002.001 </t>
  </si>
  <si>
    <t>Дежурство фельдшера по заказу на мероприятиях (1 час)</t>
  </si>
  <si>
    <t>5.11.</t>
  </si>
  <si>
    <t>Пневмотахометрия</t>
  </si>
  <si>
    <t>Услуги врача по спортивной медицине</t>
  </si>
  <si>
    <t>A02.07.004.001</t>
  </si>
  <si>
    <t>A02.07.004.002</t>
  </si>
  <si>
    <t>Антропометрические исследования (рост)</t>
  </si>
  <si>
    <t>Антропометрические исследования (вес)</t>
  </si>
  <si>
    <t>A02.12.002</t>
  </si>
  <si>
    <t>Измерение артериального давления на периферических артериях</t>
  </si>
  <si>
    <t>B01.020.004</t>
  </si>
  <si>
    <t>Прием(осмотр, консультация) врача по спортивной медицине и дополнительное обследование занимающегося физической культурой и спортом (с физ. нагрузкой)</t>
  </si>
  <si>
    <t>Электрофорез синусоидальными модулированными токами (СМТ-форез)</t>
  </si>
  <si>
    <t>Фонокардиография</t>
  </si>
  <si>
    <t>Суточное холтеровское мониторирование</t>
  </si>
  <si>
    <t>5.12.</t>
  </si>
  <si>
    <t>5.13.</t>
  </si>
  <si>
    <t>20.5.</t>
  </si>
  <si>
    <t>20.6.</t>
  </si>
  <si>
    <t>20.7.</t>
  </si>
  <si>
    <t>20.8.</t>
  </si>
  <si>
    <t>20.9.</t>
  </si>
  <si>
    <t>Вливание лекарств в гортань</t>
  </si>
  <si>
    <t>Определение отолитовой пробы</t>
  </si>
  <si>
    <t>Исследование вестибулярного аппарата</t>
  </si>
  <si>
    <t>остановка носового кровотечения</t>
  </si>
  <si>
    <t>5.14.</t>
  </si>
  <si>
    <t>Определение объема легких</t>
  </si>
  <si>
    <t>18.9.</t>
  </si>
  <si>
    <t>Очистительная клизма</t>
  </si>
  <si>
    <t>Эхокардиография с доплеровским анализом</t>
  </si>
  <si>
    <t>Пункция и промывание верхнечелюстных пазух</t>
  </si>
  <si>
    <t>Отделение сестринского ухода (по желанию пациента)</t>
  </si>
  <si>
    <t>Волховского муниципального района</t>
  </si>
  <si>
    <t>Прививки</t>
  </si>
  <si>
    <t>Прививка взрослая (без стоимости вакцины и медикаментов)</t>
  </si>
  <si>
    <t>Определение наличия алкоголя в выдыхаемом воздухе (предрейсовый и послерейсовый осмотр водителей)</t>
  </si>
  <si>
    <t xml:space="preserve">Определение антител класса G (IgG) к токсоплазме (Toxoplasma gondii) в крови </t>
  </si>
  <si>
    <t xml:space="preserve">Определение антител класса M (IgM) к токсоплазме (Toxoplasma gondii) в крови </t>
  </si>
  <si>
    <t xml:space="preserve">A26.06.081.002 </t>
  </si>
  <si>
    <t xml:space="preserve">A26.06.081.001 </t>
  </si>
  <si>
    <t xml:space="preserve">A09.05.023 </t>
  </si>
  <si>
    <t>Выдача пленочного носителя информации с результатами КТ</t>
  </si>
  <si>
    <t>от 16 июня 2011 года №29</t>
  </si>
  <si>
    <t>Приложение № 1</t>
  </si>
  <si>
    <t xml:space="preserve">Прейскурант цен на платные медицинские услуги </t>
  </si>
  <si>
    <t>Тубоотит</t>
  </si>
  <si>
    <t>Анализ крови токсоплазмоз</t>
  </si>
  <si>
    <t>Плата за нахождение в палате индивидуального медицинского ухода (1 сут.)</t>
  </si>
  <si>
    <t>Операция по контрактуре Дипюитрена</t>
  </si>
  <si>
    <t>B04.023.002</t>
  </si>
  <si>
    <t xml:space="preserve">B04.047.002 </t>
  </si>
  <si>
    <t xml:space="preserve">B04.035.002 </t>
  </si>
  <si>
    <t xml:space="preserve">B04.008.002 </t>
  </si>
  <si>
    <t xml:space="preserve">B04.001.002 </t>
  </si>
  <si>
    <t xml:space="preserve">B04.028.002 </t>
  </si>
  <si>
    <t xml:space="preserve">B04.029.002 </t>
  </si>
  <si>
    <t xml:space="preserve">B04.057.002 </t>
  </si>
  <si>
    <t>A06.09.006.001</t>
  </si>
  <si>
    <t xml:space="preserve">A12.10.001 </t>
  </si>
  <si>
    <t>Выписка дубликата справки (ф. 063)</t>
  </si>
  <si>
    <t>Кабинет онколога</t>
  </si>
  <si>
    <t>* размером до 1 см</t>
  </si>
  <si>
    <t>* размером более 1 см</t>
  </si>
  <si>
    <t xml:space="preserve">Кардиотокография плода </t>
  </si>
  <si>
    <t xml:space="preserve">A05.30.001 </t>
  </si>
  <si>
    <t>Стоимость профилактического приема (осмотра) врачей на профосмотрах, комиссии по освидетельствованию водителей; лиц, желающих приобрести лицензию на право ношения  оружия</t>
  </si>
  <si>
    <t>Лодейное поле</t>
  </si>
  <si>
    <t>РЖД</t>
  </si>
  <si>
    <t>Обкалывание кислородно-озоновой смесью околосуставное (крупного сустава)</t>
  </si>
  <si>
    <t>Обкалывание кислородно-озоновой смесью околосуставное (мелкого сустава)</t>
  </si>
  <si>
    <t>Обкалывание кислородно-озоновой смесью позвоночника (один отдел)</t>
  </si>
  <si>
    <t>Обкалывание кислородно-озоновой смесью позвоночника (все отделы)</t>
  </si>
  <si>
    <t>Мезотерапия озоном бедра</t>
  </si>
  <si>
    <t>Мезотерапия озоном живот</t>
  </si>
  <si>
    <t>Мезотерапия озоном бедра+живот</t>
  </si>
  <si>
    <t>Мезотерапия озоном спина</t>
  </si>
  <si>
    <t xml:space="preserve">A12.10.001.001 </t>
  </si>
  <si>
    <t>31.</t>
  </si>
  <si>
    <t xml:space="preserve">Прием (осмотр, консультация) врача-уролога первичный </t>
  </si>
  <si>
    <t xml:space="preserve">Прием (осмотр, консультация) врача-уролога повторный </t>
  </si>
  <si>
    <t xml:space="preserve">B01.053.001 </t>
  </si>
  <si>
    <t xml:space="preserve">B01.053.002 </t>
  </si>
  <si>
    <t xml:space="preserve">Прием (осмотр, консультация) врача-онколога первичный </t>
  </si>
  <si>
    <t xml:space="preserve">Прием (осмотр, консультация) врача-онколога повторный </t>
  </si>
  <si>
    <t xml:space="preserve">B01.027.001 </t>
  </si>
  <si>
    <t xml:space="preserve">B01.027.002 </t>
  </si>
  <si>
    <t xml:space="preserve">Прием (осмотр, консультация) врача общей практики (семейного врача) первичный </t>
  </si>
  <si>
    <t xml:space="preserve">Прием (осмотр, консультация) врача общей практики (семейного врача) повторный </t>
  </si>
  <si>
    <t xml:space="preserve">B01.026.001 </t>
  </si>
  <si>
    <t xml:space="preserve">B01.026.002 </t>
  </si>
  <si>
    <t xml:space="preserve">Прием (осмотр, консультация) врача-нефролога первичный </t>
  </si>
  <si>
    <t xml:space="preserve">Прием (осмотр, консультация) врача-нефролога повторный </t>
  </si>
  <si>
    <t xml:space="preserve">B01.025.001 </t>
  </si>
  <si>
    <t xml:space="preserve">B01.025.002 </t>
  </si>
  <si>
    <t>Мульти-спиральная компьютерная томография (МСКТ)</t>
  </si>
  <si>
    <t>29.1.</t>
  </si>
  <si>
    <t>Стирка белья</t>
  </si>
  <si>
    <t>31.1.</t>
  </si>
  <si>
    <t xml:space="preserve">МСКТ  на все виды  исследований </t>
  </si>
  <si>
    <t xml:space="preserve">МСКТ  на все виды  исследований с контрастированием </t>
  </si>
  <si>
    <t>31.2</t>
  </si>
  <si>
    <t>В01.001.001</t>
  </si>
  <si>
    <t>Прием (осмотр, консультация) врача-акушера-гинеколога первичный</t>
  </si>
  <si>
    <t>В01.001.002</t>
  </si>
  <si>
    <t>Прием (осмотр, консультация) врача-акушера-гинеколога повторный</t>
  </si>
  <si>
    <t>В01.008.001</t>
  </si>
  <si>
    <t>Прием (осмотр, консультация) врача-дерматовенеролога первичный</t>
  </si>
  <si>
    <t>В01.008.002</t>
  </si>
  <si>
    <t>Несъемные протезы - 2 недели ( 10 рабочих дней)</t>
  </si>
  <si>
    <t>Комбинированное протезирование: несъемные протезы плюс съемные протезы - 1 месяц                                           ( рабочие дни месяца)</t>
  </si>
  <si>
    <t>коэф.роста</t>
  </si>
  <si>
    <t>Услуги по изготовлению и реставрации ортопедических стоматологических протезов</t>
  </si>
  <si>
    <t xml:space="preserve">Цена в руб. </t>
  </si>
  <si>
    <t>Прием первичного пациента врачом  ( с заполнением документации)</t>
  </si>
  <si>
    <t>"01" января 2019 года</t>
  </si>
  <si>
    <t xml:space="preserve">Стоматологические услуги с применением стоматологических материалов и технологий в лечебно-профилактическом отделении* </t>
  </si>
  <si>
    <t>* - дополнительно к Программе государственных гарантий оказания бесплатной медицинской помощи населению в системе ОМС, применяются на альтернативной основе по желанию пациента.</t>
  </si>
  <si>
    <t>УЗИ предстательной железы + яичек</t>
  </si>
  <si>
    <t>УЗИ молочной железы</t>
  </si>
  <si>
    <t>УЗИ органов малого таза</t>
  </si>
  <si>
    <t xml:space="preserve"> - при беременности до 20 недель</t>
  </si>
  <si>
    <t xml:space="preserve"> - при беременности после 20 недель</t>
  </si>
  <si>
    <t>УЗИ желчного пузыря с определением функции</t>
  </si>
  <si>
    <t>5.</t>
  </si>
  <si>
    <t>Функциональная диагностика</t>
  </si>
  <si>
    <t>Расшифровка ЭКГ врачом</t>
  </si>
  <si>
    <t>3.2.</t>
  </si>
  <si>
    <t>3.3.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</si>
  <si>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</si>
  <si>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</si>
  <si>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</si>
  <si>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</si>
  <si>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</si>
  <si>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</si>
  <si>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</si>
  <si>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</si>
  <si>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</si>
  <si>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</si>
  <si>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</si>
  <si>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</si>
  <si>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4.12.1.</t>
  </si>
  <si>
    <t>4.12.2.</t>
  </si>
  <si>
    <t>4.13.</t>
  </si>
  <si>
    <t>ЭКГ в кабинете (6 канальный)</t>
  </si>
  <si>
    <t>ЭКГ в палате (1 канальный)</t>
  </si>
  <si>
    <t>ЭКГ на дому</t>
  </si>
  <si>
    <t>УЗИ гинекологическое:</t>
  </si>
  <si>
    <t>Функция внешнего дыхания</t>
  </si>
  <si>
    <t>5.1.</t>
  </si>
  <si>
    <t>5.2.</t>
  </si>
  <si>
    <t>5.3.</t>
  </si>
  <si>
    <t>5.4.</t>
  </si>
  <si>
    <t>5.5.</t>
  </si>
  <si>
    <t>5.6.</t>
  </si>
  <si>
    <t>6.</t>
  </si>
  <si>
    <t>Эндоскопическое обследование</t>
  </si>
  <si>
    <t>Фибробронхоскопия</t>
  </si>
  <si>
    <t>Биопсия</t>
  </si>
  <si>
    <t>6.1.</t>
  </si>
  <si>
    <t>6.2.</t>
  </si>
  <si>
    <t>6.3.</t>
  </si>
  <si>
    <t>6.4.</t>
  </si>
  <si>
    <t>7.</t>
  </si>
  <si>
    <t>Исследования кала на яйца-глист</t>
  </si>
  <si>
    <t>Клинический анализ мочи</t>
  </si>
  <si>
    <t>Глюкоза в моче</t>
  </si>
  <si>
    <t>Клинический анализ крови</t>
  </si>
  <si>
    <t>Холестерин (общий)</t>
  </si>
  <si>
    <t>Исследование крови на билирубин</t>
  </si>
  <si>
    <t>Копрограмма</t>
  </si>
  <si>
    <t>Свертываемость</t>
  </si>
  <si>
    <t>Мочевина</t>
  </si>
  <si>
    <t>Общий белок</t>
  </si>
  <si>
    <t>Щелочная фосфотаза</t>
  </si>
  <si>
    <t>Мочевая кислота</t>
  </si>
  <si>
    <t>Тимоловая проба</t>
  </si>
  <si>
    <t xml:space="preserve">Исследование уровня ракового эмбрионального антигена в крови </t>
  </si>
  <si>
    <t xml:space="preserve">A09.05.195 </t>
  </si>
  <si>
    <t xml:space="preserve">Исследование уровня общего кальция в крови </t>
  </si>
  <si>
    <t xml:space="preserve">A09.05.032 </t>
  </si>
  <si>
    <t xml:space="preserve">Исследование уровня креатинина в крови </t>
  </si>
  <si>
    <t xml:space="preserve">Исследование уровня мочевины в крови </t>
  </si>
  <si>
    <t xml:space="preserve">A09.05.017 </t>
  </si>
  <si>
    <t xml:space="preserve">Исследование уровня мочевой кислоты в крови </t>
  </si>
  <si>
    <t xml:space="preserve">A09.05.018 </t>
  </si>
  <si>
    <t xml:space="preserve">Исследование уровня C-реактивного белка в сыворотке крови </t>
  </si>
  <si>
    <t xml:space="preserve">A09.05.009 </t>
  </si>
  <si>
    <t xml:space="preserve">Исследование уровня общего белка в крови </t>
  </si>
  <si>
    <t xml:space="preserve">A09.05.010 </t>
  </si>
  <si>
    <t xml:space="preserve">Определение содержания ревматоидного фактора в крови </t>
  </si>
  <si>
    <t xml:space="preserve">Подбор очковой коррекции зрения </t>
  </si>
  <si>
    <t xml:space="preserve">A23.26.001 </t>
  </si>
  <si>
    <t xml:space="preserve">Промывание слезоотводящих путей </t>
  </si>
  <si>
    <t xml:space="preserve">A23.26.005 </t>
  </si>
  <si>
    <t xml:space="preserve">Определение рефракции с помощью набора пробных линз </t>
  </si>
  <si>
    <t xml:space="preserve">A02.26.013 </t>
  </si>
  <si>
    <t>Удаление инородного тела конъюнктивы</t>
  </si>
  <si>
    <t>A16.26.034</t>
  </si>
  <si>
    <t>Удаление инородного тела роговицы</t>
  </si>
  <si>
    <t>A16.26.051</t>
  </si>
  <si>
    <t xml:space="preserve">A12.06.019 </t>
  </si>
  <si>
    <t xml:space="preserve">Определение антител класса G (IgG) к цитомегаловирусу (Cytomegalovirus) в крови </t>
  </si>
  <si>
    <t xml:space="preserve">A26.06.022.001 </t>
  </si>
  <si>
    <t xml:space="preserve">Определение антител класса M (IgM) к цитомегаловирусу (Cytomegalovirus) в крови </t>
  </si>
  <si>
    <t xml:space="preserve">A26.06.022.002 </t>
  </si>
  <si>
    <t>Исследование уровня неорганического фосфора в крови</t>
  </si>
  <si>
    <t xml:space="preserve">A09.05.033 </t>
  </si>
  <si>
    <t xml:space="preserve">Исследование мочи методом Нечипоренко </t>
  </si>
  <si>
    <t>B03.016.014</t>
  </si>
  <si>
    <t xml:space="preserve">Исследование мочи методом Зимницкого </t>
  </si>
  <si>
    <t xml:space="preserve">B03.016.015 </t>
  </si>
  <si>
    <t>A03.18.001.007</t>
  </si>
  <si>
    <t>Колоноскопия с введением лекарственных препаратов (с анестезией)</t>
  </si>
  <si>
    <t>A03.16.001.004</t>
  </si>
  <si>
    <t>Эзофагогастродуоденоскопия с введением лекарственных препаратов (с анестезией)</t>
  </si>
  <si>
    <t>Молекулярно-биологическое исследование фекалий на лямблии (Giardia lamblia)</t>
  </si>
  <si>
    <t xml:space="preserve">A26.19.061 </t>
  </si>
  <si>
    <t xml:space="preserve">Взятие соскоба с перианальной области на энтеробиоз </t>
  </si>
  <si>
    <t xml:space="preserve">A11.19.011.001 </t>
  </si>
  <si>
    <t xml:space="preserve">Исследование уровня хлоридов в крови </t>
  </si>
  <si>
    <t xml:space="preserve">A09.05.034 </t>
  </si>
  <si>
    <t>Рентгенография кисти</t>
  </si>
  <si>
    <t xml:space="preserve">A06.03.032 </t>
  </si>
  <si>
    <t xml:space="preserve">Ультразвуковое исследование молочных желез </t>
  </si>
  <si>
    <t xml:space="preserve">A04.20.002 </t>
  </si>
  <si>
    <t xml:space="preserve">Ультразвуковое исследование желчного пузыря и протоков </t>
  </si>
  <si>
    <t xml:space="preserve">A04.14.002 </t>
  </si>
  <si>
    <t xml:space="preserve">A04.14.001 </t>
  </si>
  <si>
    <t xml:space="preserve">Ультразвуковое исследование поджелудочной железы </t>
  </si>
  <si>
    <t xml:space="preserve">A04.15.001 </t>
  </si>
  <si>
    <t xml:space="preserve">Ультразвуковое исследование органов брюшной полости (комплексное) </t>
  </si>
  <si>
    <t xml:space="preserve">A04.16.001 </t>
  </si>
  <si>
    <t xml:space="preserve">Ультразвуковое исследование почек и надпочечников </t>
  </si>
  <si>
    <t xml:space="preserve">A04.28.001 </t>
  </si>
  <si>
    <t xml:space="preserve">Ультразвуковое исследование мочевого пузыря </t>
  </si>
  <si>
    <t xml:space="preserve">A04.28.002.003 </t>
  </si>
  <si>
    <t xml:space="preserve">Ультразвуковое исследование плода </t>
  </si>
  <si>
    <t>A04.30.001</t>
  </si>
  <si>
    <t xml:space="preserve">Ультразвуковое исследование щитовидной железы и паращитовидных желез </t>
  </si>
  <si>
    <t>A04.22.001</t>
  </si>
  <si>
    <t xml:space="preserve">Ультразвуковое исследование селезенки </t>
  </si>
  <si>
    <t xml:space="preserve">A04.06.001 </t>
  </si>
  <si>
    <t>Эхокардиография</t>
  </si>
  <si>
    <t xml:space="preserve">A04.10.002 </t>
  </si>
  <si>
    <t xml:space="preserve">Электрокардиография с физической нагрузкой </t>
  </si>
  <si>
    <t xml:space="preserve">Мониторирование функциональных показателей внешнего дыхания с применением дистанционных технологий </t>
  </si>
  <si>
    <t xml:space="preserve">A27.09.003 </t>
  </si>
  <si>
    <t xml:space="preserve">A05.10.008 </t>
  </si>
  <si>
    <t xml:space="preserve">Определение активности щелочной фосфатазы в крови </t>
  </si>
  <si>
    <t xml:space="preserve">Исследование уровня/активности изоферментов креатинкиназы в крови </t>
  </si>
  <si>
    <t xml:space="preserve">A09.05.177 </t>
  </si>
  <si>
    <t xml:space="preserve">B03.053.002 </t>
  </si>
  <si>
    <t xml:space="preserve">Исследование уровня тропонинов I, T в крови </t>
  </si>
  <si>
    <t xml:space="preserve">A09.05.193 </t>
  </si>
  <si>
    <t>Исследование уровня гликированного гемоглобина в крови</t>
  </si>
  <si>
    <t xml:space="preserve">A09.05.083 </t>
  </si>
  <si>
    <t xml:space="preserve">Исследование уровня тромбоцитов в крови </t>
  </si>
  <si>
    <t>Исследование уровня альбумина в крови</t>
  </si>
  <si>
    <t xml:space="preserve">A09.05.011 </t>
  </si>
  <si>
    <t xml:space="preserve">Исследование кала на скрытую кровь </t>
  </si>
  <si>
    <t xml:space="preserve">A09.19.001 </t>
  </si>
  <si>
    <t>Цитологическое исследование мазка костного мозга (миелограмма)</t>
  </si>
  <si>
    <t>A08.05.001</t>
  </si>
  <si>
    <t>Молекулярно-биологическое исследование крови на малярийные плазмодии</t>
  </si>
  <si>
    <t xml:space="preserve">A26.05.067 </t>
  </si>
  <si>
    <t>Определение протромбинового (тромбопластинового) времени в крови или в плазме</t>
  </si>
  <si>
    <t xml:space="preserve">A06.28.002 </t>
  </si>
  <si>
    <t xml:space="preserve">A06.20.001 </t>
  </si>
  <si>
    <t xml:space="preserve">A06.18.001 </t>
  </si>
  <si>
    <t>Колоноскопия</t>
  </si>
  <si>
    <t xml:space="preserve">A03.18.001 </t>
  </si>
  <si>
    <t>Бронхоскопия</t>
  </si>
  <si>
    <t xml:space="preserve">A03.09.001 </t>
  </si>
  <si>
    <t xml:space="preserve">Эзофагогастродуоденоскопия </t>
  </si>
  <si>
    <t xml:space="preserve">A03.16.001 </t>
  </si>
  <si>
    <t xml:space="preserve">Рентгенография височной кости </t>
  </si>
  <si>
    <t xml:space="preserve">A06.25.002 </t>
  </si>
  <si>
    <t>возраст</t>
  </si>
  <si>
    <t>A16.01.017</t>
  </si>
  <si>
    <t>Удаление доброкачественных новообразований кожи</t>
  </si>
  <si>
    <t>A16.01.017.002</t>
  </si>
  <si>
    <t>A16.01.017.001</t>
  </si>
  <si>
    <t>A26.01.023</t>
  </si>
  <si>
    <t>Микробиологическое (культуральное) исследование соскобов с кожи и ногтевых пластинок на грибы дерматофиты (Dermatophytes)</t>
  </si>
  <si>
    <t>A11.06.002</t>
  </si>
  <si>
    <t>Биопсия лимфатического узла</t>
  </si>
  <si>
    <t>B03.016.002</t>
  </si>
  <si>
    <t>B03.016.003</t>
  </si>
  <si>
    <t>Общий (клинический) анализ крови развернутый</t>
  </si>
  <si>
    <t xml:space="preserve">Комплексный медицинский осмотр для оформления разрешения работы в детских, школьных учреждениях, в организациях, связанных с продуктами питания (столовая, магазины) </t>
  </si>
  <si>
    <t xml:space="preserve">Комплексный медицинский осмотр для оформления разрешения работыв организациях, не связанных с продуктами питания </t>
  </si>
  <si>
    <t>Комплексное обследование  для получения разрешения на право ношения огнестрельного оружия (лица до 40 лет)</t>
  </si>
  <si>
    <t>Комплексное обследование  для получения разрешения на право ношения огнестрельного оружия(лица после 40 лет)</t>
  </si>
  <si>
    <t xml:space="preserve">Рентгенография стопы в одной проекции </t>
  </si>
  <si>
    <t>A06.03.052</t>
  </si>
  <si>
    <t xml:space="preserve">Рентгенография придаточных пазух нос </t>
  </si>
  <si>
    <t xml:space="preserve">A06.08.003 </t>
  </si>
  <si>
    <t>Рентгенография всего черепа, в одной или более проекциях</t>
  </si>
  <si>
    <t xml:space="preserve">A06.03.005 </t>
  </si>
  <si>
    <t xml:space="preserve">A06.03.010 </t>
  </si>
  <si>
    <t xml:space="preserve">A06.03.013 </t>
  </si>
  <si>
    <t xml:space="preserve">A06.03.016 </t>
  </si>
  <si>
    <t xml:space="preserve">Прием (осмотр, консультация) врача-фтизиатра первичный </t>
  </si>
  <si>
    <t>A26.01.033</t>
  </si>
  <si>
    <t>Микроскопическое исследование ногтевых пластинок на грибы (дрожжевые, плесневые, дерматомицеты)</t>
  </si>
  <si>
    <t xml:space="preserve">Прием (осмотр, консультация) врача-фтизиатра повторный </t>
  </si>
  <si>
    <t xml:space="preserve">B01.055.001 </t>
  </si>
  <si>
    <t xml:space="preserve">B01.055.002 </t>
  </si>
  <si>
    <t>Прием (осмотр, консультация) врача-инфекциониста первичный</t>
  </si>
  <si>
    <t xml:space="preserve">Прием (осмотр, консультация) врача-инфекциониста повторный </t>
  </si>
  <si>
    <t xml:space="preserve">B01.014.002 </t>
  </si>
  <si>
    <t xml:space="preserve">B01.014.001 </t>
  </si>
  <si>
    <t xml:space="preserve">Прием (осмотр, консультация) врача-эндокринолога первичный </t>
  </si>
  <si>
    <t xml:space="preserve">Прием (осмотр, консультация) врача-эндокринолога повторный </t>
  </si>
  <si>
    <t xml:space="preserve">B01.058.001 </t>
  </si>
  <si>
    <t xml:space="preserve">B01.058.002 </t>
  </si>
  <si>
    <t xml:space="preserve">Прием (осмотр, консультация) врача-кардиолога первичный </t>
  </si>
  <si>
    <t xml:space="preserve">Прием (осмотр, консультация) врача-кардиолога повторный </t>
  </si>
  <si>
    <t>B01.015.001</t>
  </si>
  <si>
    <t xml:space="preserve">B01.015.002 </t>
  </si>
  <si>
    <t xml:space="preserve">Прием (осмотр, консультация) врача-травматолога-ортопеда первичный </t>
  </si>
  <si>
    <t xml:space="preserve">Прием (осмотр, консультация) врача-травматолога-ортопеда повторный </t>
  </si>
  <si>
    <t xml:space="preserve">B01.050.001 </t>
  </si>
  <si>
    <t xml:space="preserve">B01.050.002 </t>
  </si>
  <si>
    <t xml:space="preserve">A06.30.008 </t>
  </si>
  <si>
    <t xml:space="preserve">A03.20.001 </t>
  </si>
  <si>
    <t xml:space="preserve">Внутримышечное введение лекарственных препаратов </t>
  </si>
  <si>
    <t xml:space="preserve">A11.02.002 </t>
  </si>
  <si>
    <t>Внутривенное введение лекарственных препаратов</t>
  </si>
  <si>
    <t xml:space="preserve">A11.12.003 </t>
  </si>
  <si>
    <t>Постановка очистительной клизмы</t>
  </si>
  <si>
    <t>A14.19.002</t>
  </si>
  <si>
    <t>B04.014.004</t>
  </si>
  <si>
    <t xml:space="preserve">A06.09.006 </t>
  </si>
  <si>
    <t xml:space="preserve">A12.05.027 </t>
  </si>
  <si>
    <t xml:space="preserve">Осмотр (консультация) врача-физиотерапевта </t>
  </si>
  <si>
    <t xml:space="preserve">B01.054.001 </t>
  </si>
  <si>
    <t>Восстановление зуба пломбой I,II,III,V,VI класса по Блэку с использованием материалов химического отверждения, включая полирование пломбы</t>
  </si>
  <si>
    <t>Восстановление зуба пломбой с нарушением контактного пункта, II,III класс по Блэку с использованием стоматологических цементов, включая полирование пломбы</t>
  </si>
  <si>
    <t>Восстановление зуба пломбой с нарушением контактного пункта, II,III класс по Блэку с использованием материалов химического отверждения, включая полирование пломбы</t>
  </si>
  <si>
    <t>Восстановление зуба IV класс по Блэку с использованием стеклоиномерных цементов, включая полирование пломбы</t>
  </si>
  <si>
    <t>Восстановление зуба IV класс по Блэку с использованием материалов химического отверждения, включая полирование пломбы</t>
  </si>
  <si>
    <t>Восстановление одного зуба пломбой из амальгамы I, V класс по Блэку, включая полирование пломбы</t>
  </si>
  <si>
    <t>Восстановление одного зуба пломбой из амальгамы II класса по Блэку, включая полирование пломбы</t>
  </si>
  <si>
    <t>А16.07.002.010</t>
  </si>
  <si>
    <t>Восстановление зуба пломбой I,V,VI класса по Блэку с использованием материалов из фотополимеров, включая полирование пломбы</t>
  </si>
  <si>
    <t>А16.07.002.011</t>
  </si>
  <si>
    <t>Восстановление зуба пломбой II,III класса по Блэку с использованием материалов из фотополимеров, включая полирование пломбы</t>
  </si>
  <si>
    <t>А16.07.002.012</t>
  </si>
  <si>
    <t>Восстановление зуба пломбой IV класса по Блэку с использованием материалов из фотополимеров, включая полирование пломбы</t>
  </si>
  <si>
    <t>Наложение временной пломбы</t>
  </si>
  <si>
    <t>А16.07.091</t>
  </si>
  <si>
    <t>Снятие временной пломбы</t>
  </si>
  <si>
    <t>А16.07.092</t>
  </si>
  <si>
    <t>Трепанация зуба, искусственной коронки</t>
  </si>
  <si>
    <t>Пломбирование корневого канала зуба пастой</t>
  </si>
  <si>
    <t>Пломбирование корневого канала зуба гуттаперчивыми штифтами</t>
  </si>
  <si>
    <t>А11.07.027</t>
  </si>
  <si>
    <t>Наложение девитализирующей пасты</t>
  </si>
  <si>
    <t>А16.07.009</t>
  </si>
  <si>
    <t>A16.07.019</t>
  </si>
  <si>
    <t>Временное шинирование при заболеваниях пародонта (трех зубов)</t>
  </si>
  <si>
    <t>A16.07.020.001</t>
  </si>
  <si>
    <t>А04.28.002</t>
  </si>
  <si>
    <t>Ультразвуковое исследование мочевыводящих путей (предстательной железы и мочевого пузыря с определением остаточной мочи)</t>
  </si>
  <si>
    <t>A04.28.002.005</t>
  </si>
  <si>
    <t>Ультразвуковое исследование мочевого пузыря с определением остаточной мочи</t>
  </si>
  <si>
    <t>Дуплексное сканирование брахиоцефальных артерий с цветным допплеровским картированием кровотока (сосуды шеи)</t>
  </si>
  <si>
    <t>A04.12.005.002</t>
  </si>
  <si>
    <t>Дуплексное сканирование артерий верхних конечностей</t>
  </si>
  <si>
    <t>A04.12.005.004</t>
  </si>
  <si>
    <t>Дуплексное сканирование вен верхних конечностей</t>
  </si>
  <si>
    <t>A04.12.015</t>
  </si>
  <si>
    <t>Триплексное сканирование вен (интракраниальных сосудов головного мозга) (ТКДГ)</t>
  </si>
  <si>
    <t xml:space="preserve">Массаж тазобедренного сустава и ягодичной области </t>
  </si>
  <si>
    <t xml:space="preserve">A21.01.009.002 </t>
  </si>
  <si>
    <t xml:space="preserve">A21.01.009.003 </t>
  </si>
  <si>
    <t xml:space="preserve">A21.01.009.005 </t>
  </si>
  <si>
    <t xml:space="preserve">Массаж стопы и голени </t>
  </si>
  <si>
    <t>A21.03.002.001</t>
  </si>
  <si>
    <t xml:space="preserve">Массаж шейно-грудного отдела позвоночника </t>
  </si>
  <si>
    <t xml:space="preserve">A21.03.002.005 </t>
  </si>
  <si>
    <t xml:space="preserve">Массаж спины </t>
  </si>
  <si>
    <t xml:space="preserve">A21.03.007 </t>
  </si>
  <si>
    <t xml:space="preserve">Массаж передней брюшной стенки </t>
  </si>
  <si>
    <t xml:space="preserve">A21.30.001 </t>
  </si>
  <si>
    <t>A21.01.009.004</t>
  </si>
  <si>
    <t xml:space="preserve">A21.30.005 </t>
  </si>
  <si>
    <t xml:space="preserve">Исследование уровня альфа-фетопротеина в сыворотке крови </t>
  </si>
  <si>
    <t xml:space="preserve">A09.05.089 </t>
  </si>
  <si>
    <t>Физиотерапевтические процедуры на лазерном аппарате д/диагностики и восстановления бинокулярного зрения (1процедура)</t>
  </si>
  <si>
    <t>Мезотерапия озоном обеих нижних конечностей</t>
  </si>
  <si>
    <t>Мезотерапия озоном ягодиц</t>
  </si>
  <si>
    <t>Стоимость услуги (руб)</t>
  </si>
  <si>
    <t>A14.08.004.001</t>
  </si>
  <si>
    <t>Отсасывание слизи из носа на аппарате "ОМ-1"</t>
  </si>
  <si>
    <t>А09.09.002</t>
  </si>
  <si>
    <t>B03.005.006</t>
  </si>
  <si>
    <t>Коагулограмма (ориентировочное исследование системы гемостаза)</t>
  </si>
  <si>
    <t>A20.30.024.001</t>
  </si>
  <si>
    <t>A20.30.024.002</t>
  </si>
  <si>
    <t>A20.30.024.003</t>
  </si>
  <si>
    <t>A20.30.024.005</t>
  </si>
  <si>
    <t>A20.30.024.007</t>
  </si>
  <si>
    <t>A20.30.024.008</t>
  </si>
  <si>
    <t>A20.30.024.009</t>
  </si>
  <si>
    <t>A20.30.024.010</t>
  </si>
  <si>
    <t>A20.30.024.011</t>
  </si>
  <si>
    <t>A20.30.024.012</t>
  </si>
  <si>
    <t>A20.30.024.013</t>
  </si>
  <si>
    <t>A20.30.024.014</t>
  </si>
  <si>
    <t>А17.30.041</t>
  </si>
  <si>
    <t>А17.30.042</t>
  </si>
  <si>
    <t>А17.30.043</t>
  </si>
  <si>
    <t xml:space="preserve">A11.01.002.001 </t>
  </si>
  <si>
    <t>A11.01.002.002</t>
  </si>
  <si>
    <t xml:space="preserve">A11.01.002.003 </t>
  </si>
  <si>
    <t>A11.01.002.004</t>
  </si>
  <si>
    <t>B02.003.006</t>
  </si>
  <si>
    <t>B01.050.004</t>
  </si>
  <si>
    <t>B01.047.009.001</t>
  </si>
  <si>
    <t>B01.047.009.002</t>
  </si>
  <si>
    <t>B01.031.005.001</t>
  </si>
  <si>
    <t>B01.031.005.002</t>
  </si>
  <si>
    <t>B01.031.006.001</t>
  </si>
  <si>
    <t>B01.031.006.002</t>
  </si>
  <si>
    <t>Код услуги</t>
  </si>
  <si>
    <t xml:space="preserve">A02.26.013.001 </t>
  </si>
  <si>
    <t>Проведение комплексного медицинского освидетельствования водителей(кандидатов в водители) категории "А","В" с выдачей медицинской справки</t>
  </si>
  <si>
    <t>А09.05.028</t>
  </si>
  <si>
    <t>А09.05.025</t>
  </si>
  <si>
    <t>Определение триглецеридов в сыворотке крови</t>
  </si>
  <si>
    <t>Примечание:Услуги врача общей практики оказываются по ценам, утвержденным для специалистов</t>
  </si>
  <si>
    <t>Главный врач _________________________________Макаревич П.А.</t>
  </si>
  <si>
    <t>Прививка детская (без стоимости вакцины и медикаментов)</t>
  </si>
  <si>
    <t>цена без электроэнцефалографии</t>
  </si>
  <si>
    <t>18.1.</t>
  </si>
  <si>
    <t>18.2.</t>
  </si>
  <si>
    <t>В01.069.010</t>
  </si>
  <si>
    <t>Лечение в дневном стационаре при поликлинике</t>
  </si>
  <si>
    <t>В01.069.011</t>
  </si>
  <si>
    <t>№ п/п</t>
  </si>
  <si>
    <t>1.</t>
  </si>
  <si>
    <t>1.1.</t>
  </si>
  <si>
    <t>Хирург</t>
  </si>
  <si>
    <t>Отоларинголог</t>
  </si>
  <si>
    <t>Офтальмолог</t>
  </si>
  <si>
    <t>Невролог</t>
  </si>
  <si>
    <t>Гинеколог</t>
  </si>
  <si>
    <t>Венеролог</t>
  </si>
  <si>
    <t>Психиатр</t>
  </si>
  <si>
    <t>Дерматолог</t>
  </si>
  <si>
    <t>Оформление заключения по результату обследования</t>
  </si>
  <si>
    <t>Стоимость справки по освидетельствованию водителей, на оружие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</si>
  <si>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</si>
  <si>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</si>
  <si>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</si>
  <si>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</si>
  <si>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</si>
  <si>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</si>
  <si>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</si>
  <si>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</si>
  <si>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</si>
  <si>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</si>
  <si>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</si>
  <si>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2.</t>
  </si>
  <si>
    <t>На платных приёмах по желанию пациента:</t>
  </si>
  <si>
    <t>2.1.</t>
  </si>
  <si>
    <t>Взрослое отделение</t>
  </si>
  <si>
    <t>2.1.1.</t>
  </si>
  <si>
    <t xml:space="preserve">Терапевт  </t>
  </si>
  <si>
    <t>Обзорная рентгенография молочной железы в одной проекции (1 снимок)</t>
  </si>
  <si>
    <t>Триплексное сканирование нижней полой вены, подвздошных вен и  вен нижних конечностей (комплексное)</t>
  </si>
  <si>
    <t>Фтизиатр</t>
  </si>
  <si>
    <t>Инфекционист</t>
  </si>
  <si>
    <t>Эндокринолог</t>
  </si>
  <si>
    <t>Кардиолог</t>
  </si>
  <si>
    <t>Травматолог</t>
  </si>
  <si>
    <t>Уролог</t>
  </si>
  <si>
    <t>Онколог</t>
  </si>
  <si>
    <t>2.1.2.</t>
  </si>
  <si>
    <t>2.1.3.</t>
  </si>
  <si>
    <t>2.1.4.</t>
  </si>
  <si>
    <t>2.1.5.</t>
  </si>
  <si>
    <t>2.1.6.</t>
  </si>
  <si>
    <t>2.1.7.</t>
  </si>
  <si>
    <t>Искусственное прерывание беременности сроком до 10 недель</t>
  </si>
  <si>
    <t>A16.20.099</t>
  </si>
  <si>
    <t>Искусственное прерывание беременности сроком от 10-12 недель</t>
  </si>
  <si>
    <t>A16.20.001</t>
  </si>
  <si>
    <t>Удаление кисты яичника</t>
  </si>
  <si>
    <t>A16.20.003</t>
  </si>
  <si>
    <t>A16.20.061</t>
  </si>
  <si>
    <t>Резекция яичника лапаротомическая</t>
  </si>
  <si>
    <t>A16.20.010</t>
  </si>
  <si>
    <t>Субтотальная гистерэктомия (ампутация матки) лапаротомическая</t>
  </si>
  <si>
    <t>A16.20.011</t>
  </si>
  <si>
    <t>Тотальная гистерэктомия (экстирпация матки) лапаротомическая</t>
  </si>
  <si>
    <t>A16.20.028</t>
  </si>
  <si>
    <t xml:space="preserve">Определение международного нормализованного отношения (МНО) </t>
  </si>
  <si>
    <t xml:space="preserve">B04.053.002 </t>
  </si>
  <si>
    <t xml:space="preserve">Профилактический прием (осмотр, консультация) врача-уролога </t>
  </si>
  <si>
    <t>Операции при опущении стенок матки и влагалища</t>
  </si>
  <si>
    <t>A16.20.093</t>
  </si>
  <si>
    <t>Пластическая операция на промежности</t>
  </si>
  <si>
    <t>A16.20.096</t>
  </si>
  <si>
    <t>Наложение косметического шва</t>
  </si>
  <si>
    <t>A16.20.097</t>
  </si>
  <si>
    <t>Лапароскопическая операция при внематочной беременности с сохранением трубы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</si>
  <si>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</si>
  <si>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</si>
  <si>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</si>
  <si>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</si>
  <si>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</si>
  <si>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</si>
  <si>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</si>
  <si>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</si>
  <si>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</si>
  <si>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2.2.</t>
  </si>
  <si>
    <t>Детское отделение</t>
  </si>
  <si>
    <t>2.2.1.</t>
  </si>
  <si>
    <t>Холицистоэктомия (+ упаковка клипс)</t>
  </si>
  <si>
    <t>А16.14.009.002</t>
  </si>
  <si>
    <t>Грыжесечение при паховых, бедренных и пупочных грыжах (+сетчатый эндопротез)</t>
  </si>
  <si>
    <t>А16.30.001</t>
  </si>
  <si>
    <t>Грыжесечение при вентральных грыжах (+сетчатый эндопротез)</t>
  </si>
  <si>
    <t>А16.30.004.016</t>
  </si>
  <si>
    <t>А16.12.012</t>
  </si>
  <si>
    <t>А11.21.005</t>
  </si>
  <si>
    <t>А16.21.013</t>
  </si>
  <si>
    <t>А16.19.013</t>
  </si>
  <si>
    <t>Удаление липом, атером, фибром и других доброкачественных образований кожи и подкожной клетчатки</t>
  </si>
  <si>
    <t>А16.01.018</t>
  </si>
  <si>
    <t>А09.05.004</t>
  </si>
  <si>
    <t>А09.21.007</t>
  </si>
  <si>
    <t>А09.05.042</t>
  </si>
  <si>
    <t>А09.05.041</t>
  </si>
  <si>
    <t>Исследование уровня холестерина липопротеинов высокой плотности в крови</t>
  </si>
  <si>
    <t xml:space="preserve">Исследование уровня холестерина липопротеинов низкой плотности </t>
  </si>
  <si>
    <t>Определение активности амилазы в крови</t>
  </si>
  <si>
    <t xml:space="preserve">Определение концентрации водородных ионов (pH) в эякуляте </t>
  </si>
  <si>
    <t xml:space="preserve">Определениие активности аланинаминотрансферазы в крови </t>
  </si>
  <si>
    <t xml:space="preserve">Определениие активности аспартатаминотрансферазы в крови </t>
  </si>
  <si>
    <t xml:space="preserve">Исследование уровня натрия в крови </t>
  </si>
  <si>
    <t xml:space="preserve">A09.05.030 </t>
  </si>
  <si>
    <t xml:space="preserve">Определение антигена D системы Резус (резус-фактор) </t>
  </si>
  <si>
    <t xml:space="preserve">A12.05.006 </t>
  </si>
  <si>
    <t xml:space="preserve">Прием (осмотр, консультация) врача-психиатра-нарколога первичный </t>
  </si>
  <si>
    <t xml:space="preserve">Прием (осмотр, консультация) врача-психиатра-нарколога повторный </t>
  </si>
  <si>
    <t>Детский отоларинголог</t>
  </si>
  <si>
    <t>Детский офтальмолог</t>
  </si>
  <si>
    <t>Детский невролог</t>
  </si>
  <si>
    <t>Детский хирург</t>
  </si>
  <si>
    <t>Детский кардиолог</t>
  </si>
  <si>
    <t>Детский психиатр</t>
  </si>
  <si>
    <t>Детский фтизиатр</t>
  </si>
  <si>
    <t>Педиатр</t>
  </si>
  <si>
    <t>Лечение больных детей с ЛОР-патологией на аппарате "ОМ-1"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</si>
  <si>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</si>
  <si>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</si>
  <si>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</si>
  <si>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</si>
  <si>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</si>
  <si>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</si>
  <si>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</si>
  <si>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</si>
  <si>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3.</t>
  </si>
  <si>
    <t>3.1.</t>
  </si>
  <si>
    <t>Выписка дубликата справки (ф. 086)</t>
  </si>
  <si>
    <t>4.</t>
  </si>
  <si>
    <t>УЗИ женских половых органов</t>
  </si>
  <si>
    <t>УЗИ сердца</t>
  </si>
  <si>
    <t>УЗИ щитовидной железы</t>
  </si>
  <si>
    <t>УЗИ поджелудочной железы</t>
  </si>
  <si>
    <t>УЗИ селезёнки</t>
  </si>
  <si>
    <t>УЗИ почек + надпочечники</t>
  </si>
  <si>
    <t>УЗИ печени + желчный пузырь</t>
  </si>
  <si>
    <t>УЗИ мочевого пузыря</t>
  </si>
  <si>
    <t>D01.002</t>
  </si>
  <si>
    <t>D01.003</t>
  </si>
  <si>
    <t>А06.09.007.002</t>
  </si>
  <si>
    <t>Рентгенография легких цифровая</t>
  </si>
  <si>
    <t>А06.03.041</t>
  </si>
  <si>
    <t>Рентгенография всего таза</t>
  </si>
  <si>
    <t>А06.20.004.001</t>
  </si>
  <si>
    <t>В04.069.018.001</t>
  </si>
  <si>
    <t>В04.069.018.002</t>
  </si>
  <si>
    <t>В04.069.019.001</t>
  </si>
  <si>
    <t>В04.069.019.002</t>
  </si>
  <si>
    <t>В04.069.020.001</t>
  </si>
  <si>
    <t>В04.069.020.002</t>
  </si>
  <si>
    <t>A05.10.006</t>
  </si>
  <si>
    <t>Регистрация электрокардиограммы</t>
  </si>
  <si>
    <t>B04.029.002</t>
  </si>
  <si>
    <t>B04.028.002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</si>
  <si>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</si>
  <si>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врача-невролога</t>
  </si>
  <si>
    <t>Ультразвуковое исследование печени и желчного пузыря</t>
  </si>
  <si>
    <t>A16.01.002</t>
  </si>
  <si>
    <t>Вскрытие панариция</t>
  </si>
  <si>
    <t>A16.08.016</t>
  </si>
  <si>
    <t>Промывание лакун миндалин</t>
  </si>
  <si>
    <t>A16.08.007</t>
  </si>
  <si>
    <t>Удаление инородного тела глотки или гортани</t>
  </si>
  <si>
    <t>A16.08.011</t>
  </si>
  <si>
    <t>Удаление инородного тела носа</t>
  </si>
  <si>
    <t>A16.25.008</t>
  </si>
  <si>
    <t>Удаление инородного тела из слухового отверстия</t>
  </si>
  <si>
    <t>A16.25.012</t>
  </si>
  <si>
    <t>Продувание слуховой трубы</t>
  </si>
  <si>
    <t>A16.25.007</t>
  </si>
  <si>
    <t>Удаление ушной серы</t>
  </si>
  <si>
    <t xml:space="preserve">A23.26.001.001 </t>
  </si>
  <si>
    <t xml:space="preserve">A23.26.001.002 </t>
  </si>
  <si>
    <t>A11.20.014</t>
  </si>
  <si>
    <t>Введение внутриматочной спирали</t>
  </si>
  <si>
    <t>A11.20.015</t>
  </si>
  <si>
    <t>Удаление внутриматочной спирали</t>
  </si>
  <si>
    <t>Ежедневный осмотр врачом с наблюдением и уходом среднего и младшего  медицинского персонала в отделениях стационара</t>
  </si>
  <si>
    <t>Лечение в дневном стационаре</t>
  </si>
  <si>
    <t>А23.30.077</t>
  </si>
  <si>
    <t>А06.16.007</t>
  </si>
  <si>
    <t>Рентгеноскопия желудка и двенадцатиперстной кишки</t>
  </si>
  <si>
    <t>А11.12.009</t>
  </si>
  <si>
    <t>Взятие крови из периферической вены</t>
  </si>
  <si>
    <t>А12.05.005</t>
  </si>
  <si>
    <t>Определение основных групп крови (А, В, 0)</t>
  </si>
  <si>
    <t>сифилис</t>
  </si>
  <si>
    <t>24.2.</t>
  </si>
  <si>
    <t>24.3.</t>
  </si>
  <si>
    <t>25.</t>
  </si>
  <si>
    <t>Акушерско-гинекологическая помощь</t>
  </si>
  <si>
    <t>Кольпоскопия</t>
  </si>
  <si>
    <t>Введение ВМС (без стоимости спирали)</t>
  </si>
  <si>
    <t>Удаление ВМС</t>
  </si>
  <si>
    <t>Прижигание ЭДГ</t>
  </si>
  <si>
    <t>Платный аборт в стационаре</t>
  </si>
  <si>
    <t xml:space="preserve"> - с расширенным обследованием</t>
  </si>
  <si>
    <t xml:space="preserve"> - с обследованием</t>
  </si>
  <si>
    <t>25.1.</t>
  </si>
  <si>
    <t>25.2.</t>
  </si>
  <si>
    <t>25.3.</t>
  </si>
  <si>
    <t>25.3.1.</t>
  </si>
  <si>
    <t>Первично-сосудистое отд</t>
  </si>
  <si>
    <t>Физиотерапевтические процедуры на приборе для лечения косоглазия (1 процедура)</t>
  </si>
  <si>
    <t xml:space="preserve">A09.05.201 </t>
  </si>
  <si>
    <t>Мезотерапия озоном лицо</t>
  </si>
  <si>
    <t>Мезотерапия озоном всего тела (живот, ноги, бедра ягодицы, спина)</t>
  </si>
  <si>
    <t>A20.30.024.006</t>
  </si>
  <si>
    <t>Отделение восстановительного лечения (офтальмология детская)</t>
  </si>
  <si>
    <t>Витребонд ( СИЦ светоотверждаемый)</t>
  </si>
  <si>
    <t>III. ПЛОМБИРОВОЧНЫЕ МАТЕРИАЛЫ</t>
  </si>
  <si>
    <t>011</t>
  </si>
  <si>
    <t>Беладонт ( Силидонт)</t>
  </si>
  <si>
    <t>012</t>
  </si>
  <si>
    <t>Белацин ( Силицин)</t>
  </si>
  <si>
    <t>013</t>
  </si>
  <si>
    <t>Кемфилл</t>
  </si>
  <si>
    <t>014</t>
  </si>
  <si>
    <t>Кетак-моляр                                                                                                           ( для детской практики без обработки полости зуба)</t>
  </si>
  <si>
    <t>015</t>
  </si>
  <si>
    <t>016</t>
  </si>
  <si>
    <t>017</t>
  </si>
  <si>
    <t>018</t>
  </si>
  <si>
    <t>Юни-фил</t>
  </si>
  <si>
    <t>019</t>
  </si>
  <si>
    <t>Компосайт</t>
  </si>
  <si>
    <t>Филтек Z -250,550</t>
  </si>
  <si>
    <t>020</t>
  </si>
  <si>
    <t>021</t>
  </si>
  <si>
    <t>022</t>
  </si>
  <si>
    <t>Филтек Р-60                                                                                                                                                                                         ( пакуемый) для жевательной группы зубов</t>
  </si>
  <si>
    <t>023</t>
  </si>
  <si>
    <t>024</t>
  </si>
  <si>
    <t>025</t>
  </si>
  <si>
    <t>Витремер ( СИЦ для реставрации)</t>
  </si>
  <si>
    <t>026</t>
  </si>
  <si>
    <t>027</t>
  </si>
  <si>
    <t>028</t>
  </si>
  <si>
    <t>029</t>
  </si>
  <si>
    <t>Филтек-флоу</t>
  </si>
  <si>
    <t>030</t>
  </si>
  <si>
    <t>Фиссурит F для герметизации фиссур</t>
  </si>
  <si>
    <t>IV.  ЭНДОДОНТИЧЕСКОЕ ЛЕЧЕНИЕ КОРНЕВЫХ КАНАЛОВ</t>
  </si>
  <si>
    <t>031</t>
  </si>
  <si>
    <t>Депульпин ( девитализирующее  средство)</t>
  </si>
  <si>
    <t>032</t>
  </si>
  <si>
    <t>Эндодонтическая обработка каналов (ручная)</t>
  </si>
  <si>
    <t>033</t>
  </si>
  <si>
    <t>Эндодонтическая обработка каналов ( машинная)</t>
  </si>
  <si>
    <t>034</t>
  </si>
  <si>
    <t>Септомиксин                                                                                                                           ( временный пломбировочный  материал)</t>
  </si>
  <si>
    <t>035</t>
  </si>
  <si>
    <t>Распломбировка корневого канала ( под вкладку )</t>
  </si>
  <si>
    <t>036</t>
  </si>
  <si>
    <t>Удаление инородного тела из корневого канала</t>
  </si>
  <si>
    <t>037</t>
  </si>
  <si>
    <t>АН плюс</t>
  </si>
  <si>
    <t>038</t>
  </si>
  <si>
    <t>039</t>
  </si>
  <si>
    <t>Гуттасилер</t>
  </si>
  <si>
    <t>040</t>
  </si>
  <si>
    <t>Штифт гуттаперчивый основной</t>
  </si>
  <si>
    <t>041</t>
  </si>
  <si>
    <t>Штифт гуттаперчивый дополнительный</t>
  </si>
  <si>
    <t>042</t>
  </si>
  <si>
    <t>Штифт анкерный</t>
  </si>
  <si>
    <t>043</t>
  </si>
  <si>
    <t>Штифт стекловолоконный</t>
  </si>
  <si>
    <t>V. ЭСТЕТИЧЕСКАЯ РЕСТАВРАЦИЯ ЗУБОВ</t>
  </si>
  <si>
    <t>044</t>
  </si>
  <si>
    <t>1 винир ( прямым способом)</t>
  </si>
  <si>
    <t>Волоконный адгезивный протез:</t>
  </si>
  <si>
    <t>045</t>
  </si>
  <si>
    <t>в области резцов          - прямым способом</t>
  </si>
  <si>
    <t>046</t>
  </si>
  <si>
    <t xml:space="preserve">                                       - не прямым способом</t>
  </si>
  <si>
    <t>047</t>
  </si>
  <si>
    <t>в области премоляров - прямым способом</t>
  </si>
  <si>
    <t>048</t>
  </si>
  <si>
    <t>049</t>
  </si>
  <si>
    <t>в области моляров       - прямым способом</t>
  </si>
  <si>
    <t>050</t>
  </si>
  <si>
    <t xml:space="preserve">                                      - не прямым способом</t>
  </si>
  <si>
    <t>051</t>
  </si>
  <si>
    <t>Шинирование зубов с использованием стекловолокна ( 1 зуб)</t>
  </si>
  <si>
    <t>Реставрация зуба ( материал Эстелайт)</t>
  </si>
  <si>
    <t>052</t>
  </si>
  <si>
    <t>III класс</t>
  </si>
  <si>
    <t>053</t>
  </si>
  <si>
    <t>IV класс</t>
  </si>
  <si>
    <t>VI. ПАРАДОНТОЛОГИЧЕСКИЕ УСЛУГИ</t>
  </si>
  <si>
    <t>054</t>
  </si>
  <si>
    <t>Профгигиена полости рта ( 1 зуб)</t>
  </si>
  <si>
    <t>055</t>
  </si>
  <si>
    <t>Профгигиена ( в области 1 зуба импортной пастой)</t>
  </si>
  <si>
    <t>056</t>
  </si>
  <si>
    <t>Пришлифовка зубов</t>
  </si>
  <si>
    <t>057</t>
  </si>
  <si>
    <t>Покрытие зубов фторлаком Бифлюорид 2 (1 зуб)</t>
  </si>
  <si>
    <t>058</t>
  </si>
  <si>
    <t>Пластика десневого края</t>
  </si>
  <si>
    <t>059</t>
  </si>
  <si>
    <t>Пластика тяжей и уздечек</t>
  </si>
  <si>
    <t>060</t>
  </si>
  <si>
    <t>Коррекция альвеолярного отростка</t>
  </si>
  <si>
    <t>061</t>
  </si>
  <si>
    <t>Кюретаж ЗДК ( 1 зуб)</t>
  </si>
  <si>
    <t>062</t>
  </si>
  <si>
    <t>Ампутация корня зуба, гемисекция</t>
  </si>
  <si>
    <t>063</t>
  </si>
  <si>
    <t>Коронорадикулярная сепарация</t>
  </si>
  <si>
    <t>064</t>
  </si>
  <si>
    <t>Лоскутная операция</t>
  </si>
  <si>
    <t>065</t>
  </si>
  <si>
    <t>Гемисекция</t>
  </si>
  <si>
    <t>VII.  ПРОЧЕЕ</t>
  </si>
  <si>
    <t>066</t>
  </si>
  <si>
    <t>Матричные системы</t>
  </si>
  <si>
    <t>067</t>
  </si>
  <si>
    <t>Рентгенография дентальная ( 1 снимок)</t>
  </si>
  <si>
    <t>068</t>
  </si>
  <si>
    <t>Десневая лечебная повязка</t>
  </si>
  <si>
    <t>069</t>
  </si>
  <si>
    <t>Компресс для альвеол</t>
  </si>
  <si>
    <t>070</t>
  </si>
  <si>
    <t>071</t>
  </si>
  <si>
    <t>1 УЕТ физиотерапии</t>
  </si>
  <si>
    <t>VIII.  Удаление зубов</t>
  </si>
  <si>
    <t>072</t>
  </si>
  <si>
    <t>Удаление зуба мудрости на нижней челюсти ( сложное)</t>
  </si>
  <si>
    <t>073</t>
  </si>
  <si>
    <t>Удаление ретинированного зуба мудрости  аномально расположенного</t>
  </si>
  <si>
    <t>074</t>
  </si>
  <si>
    <t>Удаление зуба по ортодонтическим показаниям</t>
  </si>
  <si>
    <t>IX. Ортодонтические услуги</t>
  </si>
  <si>
    <t>075</t>
  </si>
  <si>
    <t>Снятие слепка</t>
  </si>
  <si>
    <t>076</t>
  </si>
  <si>
    <t>Отмывка модели</t>
  </si>
  <si>
    <t>077</t>
  </si>
  <si>
    <t>Пластинка базисная</t>
  </si>
  <si>
    <t>078</t>
  </si>
  <si>
    <t>Кламмер Адамса</t>
  </si>
  <si>
    <t>079</t>
  </si>
  <si>
    <t>Вестибулярная дуга с 2 изгибами</t>
  </si>
  <si>
    <t>080</t>
  </si>
  <si>
    <t>Вестибулярная дуга с дополнительными  изгибами</t>
  </si>
  <si>
    <t>081</t>
  </si>
  <si>
    <t>Вестибулярная дуга к нижним зубам</t>
  </si>
  <si>
    <t>082</t>
  </si>
  <si>
    <t>Заслон для языка</t>
  </si>
  <si>
    <t>083</t>
  </si>
  <si>
    <t>Рукообразный отросток</t>
  </si>
  <si>
    <t>084</t>
  </si>
  <si>
    <t>Протрактор</t>
  </si>
  <si>
    <t>085</t>
  </si>
  <si>
    <t>Наклонная плоскость</t>
  </si>
  <si>
    <t>086</t>
  </si>
  <si>
    <t>Накусочная площадка</t>
  </si>
  <si>
    <t>087</t>
  </si>
  <si>
    <t>Окклюзион накладка на 1 зуб</t>
  </si>
  <si>
    <t>088</t>
  </si>
  <si>
    <t>1 искусственный зуб</t>
  </si>
  <si>
    <t>089</t>
  </si>
  <si>
    <t>Коронка ортодонтическая с крючком</t>
  </si>
  <si>
    <t>090</t>
  </si>
  <si>
    <t>Починка ( замена элемента)</t>
  </si>
  <si>
    <t>091</t>
  </si>
  <si>
    <t xml:space="preserve"> Установка  винт-вектор ( 1 шт.)</t>
  </si>
  <si>
    <t>092</t>
  </si>
  <si>
    <t xml:space="preserve"> Установка одиночного брекета ( 1 шт.)</t>
  </si>
  <si>
    <t>Наименование изделий, деталей, работ</t>
  </si>
  <si>
    <t>Цена в руб. 2017 год</t>
  </si>
  <si>
    <t>Цена в руб. 2018 год</t>
  </si>
  <si>
    <t>1. ОСМОТР И КОНСУЛЬТАЦИИ ПАЦИЕНТОВ</t>
  </si>
  <si>
    <t>Консультация врача</t>
  </si>
  <si>
    <t>Прием повторного пациента</t>
  </si>
  <si>
    <t>Прием пациента с вызовом врача-стоматолога-ортопеда на дом</t>
  </si>
  <si>
    <t>коэффициент 2,0 объема медицинской помощи</t>
  </si>
  <si>
    <t>2. СЪЕМНЫЕ ПРОТЕЗЫ</t>
  </si>
  <si>
    <t>изготовление протеза с 1 зубом</t>
  </si>
  <si>
    <t>изготовление протеза с 2 зубами</t>
  </si>
  <si>
    <t>изготовление протеза с 3 зубами</t>
  </si>
  <si>
    <t>изготовление протеза с 4 зубами</t>
  </si>
  <si>
    <t>изготовление протеза с 5 зубами</t>
  </si>
  <si>
    <t>изготовление протеза с 6 зубами</t>
  </si>
  <si>
    <t>5.7.</t>
  </si>
  <si>
    <t>изготовление протеза с 7 зубами</t>
  </si>
  <si>
    <t>5.8.</t>
  </si>
  <si>
    <t>изготовление протеза с 8 зубами</t>
  </si>
  <si>
    <t>5.9.</t>
  </si>
  <si>
    <t>изготовление протеза с 9 зубами</t>
  </si>
  <si>
    <t>5.10.</t>
  </si>
  <si>
    <t>изготовление протеза с 10 зубами</t>
  </si>
  <si>
    <t>изготовление протеза с 11 зубами</t>
  </si>
  <si>
    <t>изготовление протеза с 12 зубами</t>
  </si>
  <si>
    <t>изготовление протеза с 13 зубами</t>
  </si>
  <si>
    <t>изготовление протеза с 14 зубами</t>
  </si>
  <si>
    <t>5.15.</t>
  </si>
  <si>
    <t>5.16.</t>
  </si>
  <si>
    <t>5.17.</t>
  </si>
  <si>
    <t>Изготовление базиса из пластмассы                                                                                                                                        ( перебазировка лабораторная съемного протеза)</t>
  </si>
  <si>
    <t>5.18.</t>
  </si>
  <si>
    <t>5.19.</t>
  </si>
  <si>
    <t>Подбор импортных зубов к съемным протезам</t>
  </si>
  <si>
    <t>5.20.</t>
  </si>
  <si>
    <t>5.21.</t>
  </si>
  <si>
    <t>Армирование нового протеза ( проволокой)</t>
  </si>
  <si>
    <t>5.22.</t>
  </si>
  <si>
    <t>Литое армирование</t>
  </si>
  <si>
    <t>5.23.</t>
  </si>
  <si>
    <t>Армирование с использованием импортной металлической сетки</t>
  </si>
  <si>
    <t>5.24.</t>
  </si>
  <si>
    <t>5.25.</t>
  </si>
  <si>
    <t>Съемный протез из полиуретана " Пенталур"</t>
  </si>
  <si>
    <t>6. БЮГЕЛЬНЫЕ ПРОТЕЗЫ ИЗ КХС</t>
  </si>
  <si>
    <t>Изготовление одного звена ( многозвеньевого) кламмера</t>
  </si>
  <si>
    <t>Изготовление накладки окклюзионной ( лапки)</t>
  </si>
  <si>
    <t>6.5.</t>
  </si>
  <si>
    <t>Изготовление седла ( сетки для крепления с пластмассой)</t>
  </si>
  <si>
    <t>6.6.</t>
  </si>
  <si>
    <t>Изготовление ответвления соединяющего элемента</t>
  </si>
  <si>
    <t>6.7.</t>
  </si>
  <si>
    <t>Изготовление канта ограничительного для пластмассы в металическом седле</t>
  </si>
  <si>
    <t>6.8.</t>
  </si>
  <si>
    <t>6.9.</t>
  </si>
  <si>
    <t>Фасетка бюгельная</t>
  </si>
  <si>
    <t>6.10.</t>
  </si>
  <si>
    <t>Лапка шинирующая</t>
  </si>
  <si>
    <t>6.11.</t>
  </si>
  <si>
    <t>Зуб литой бюгельный</t>
  </si>
  <si>
    <t>7. НЕСЪЕМНЫЕ ПРОТЕЗЫ</t>
  </si>
  <si>
    <t>Изготоление штампованно-паяных конструкций</t>
  </si>
  <si>
    <t>Коронка штампованная стальная востановительная</t>
  </si>
  <si>
    <t>Коронка штапованная стальная бюгельная</t>
  </si>
  <si>
    <t>Коронка штампованная стальнаяя с пластмассовой облицовкой ( комбинированная)</t>
  </si>
  <si>
    <t>Зуб штифтовый сложный</t>
  </si>
  <si>
    <t>7.8.</t>
  </si>
  <si>
    <t>Вкладка простая литая изготовленная лабораторным методом</t>
  </si>
  <si>
    <t>Разборная штифтовая вкладка</t>
  </si>
  <si>
    <t>8. ИЗГОТОВЛЕНИЕ НЕСЪЁМНЫХ КОНСТРУКЦИЙ ИЗ ПЛАСТМАССЫ</t>
  </si>
  <si>
    <t>Зуб пластмассовый в несъёмной протезе из пластмассы</t>
  </si>
  <si>
    <t>Каппа пластмассовая ( 1 звено)</t>
  </si>
  <si>
    <t>9. МЕТАЛЛОКЕРАМИКА И ФРЕЗЕРНЫЕ БЮГЕЛЬНЫЕ ПРОТЕЗЫ НА ЗАМКОВЫХ КРЕПЛЕНИЯХ</t>
  </si>
  <si>
    <t>Коронка или зуб металлокерамический на основе сплавов неблагородных металлов</t>
  </si>
  <si>
    <t>Литая коронка</t>
  </si>
  <si>
    <t>Зуб литой в цельнолитном момтовидной протезе</t>
  </si>
  <si>
    <t>Замок цельнолитой  ( 2 детали-аттачмен)</t>
  </si>
  <si>
    <t>Дуга бюгельного протеза  из импортного   материала</t>
  </si>
  <si>
    <t>Телескопическое крепление</t>
  </si>
  <si>
    <t>Фрезирование коронки с созданием  интерлоков</t>
  </si>
  <si>
    <t xml:space="preserve">Фрезирование коронки </t>
  </si>
  <si>
    <t>Замена и установка импортной матрицы:</t>
  </si>
  <si>
    <t xml:space="preserve"> от Stratagy</t>
  </si>
  <si>
    <t>Precivertex</t>
  </si>
  <si>
    <t>10. ПРОЧИЕ РАБОТЫ</t>
  </si>
  <si>
    <t>Снятие коронки цельнолитной</t>
  </si>
  <si>
    <t>10.4.</t>
  </si>
  <si>
    <t>Цементирование роноки импортным цементом</t>
  </si>
  <si>
    <t>10.5.</t>
  </si>
  <si>
    <t>Снятие 1 оттиска альгинатного</t>
  </si>
  <si>
    <t>10.6.</t>
  </si>
  <si>
    <t>10.7.</t>
  </si>
  <si>
    <t>10.8.</t>
  </si>
  <si>
    <t>10.9</t>
  </si>
  <si>
    <t>Образцы для  аллергопроб</t>
  </si>
  <si>
    <t>11.ПОЧИНКИ СЪЕМНЫХ ПРОТЕЗОВ</t>
  </si>
  <si>
    <t>Приварка 1 зуба ( пластмассового)</t>
  </si>
  <si>
    <t>Приварка 2-х кламмеров</t>
  </si>
  <si>
    <t>Армирование протеза проволокой ( починка)</t>
  </si>
  <si>
    <t>Примечание:</t>
  </si>
  <si>
    <t>- приварка свыше 4-х зубов в съемных протезах оплачивается как изготовление нового протеза</t>
  </si>
  <si>
    <t>- с согласия врача и зубного техника на досрочное изготовление  протеза применяется коэффициент 1,5 на следующие виды работ:</t>
  </si>
  <si>
    <t>1. Простое зубопротезирование</t>
  </si>
  <si>
    <t>Починки - 4 часа</t>
  </si>
  <si>
    <t>Эстетические виды протезов требующие 2-х посещений - 3 дня</t>
  </si>
  <si>
    <t>все виды съемных пластиночных протезов, возможно с одиночными коронками, небольшие мостовидные протезы:</t>
  </si>
  <si>
    <t>2 недели ( 10 рабочих дней)</t>
  </si>
  <si>
    <t>2. Металлокерамика</t>
  </si>
  <si>
    <t>Госпитализация матерей по уходу за детьми (если ребёнок не требует ухода)</t>
  </si>
  <si>
    <t>Терапевт по профосмотрам</t>
  </si>
  <si>
    <t>Анализ крови на гормоны щитовидной железы Т3, Т4, ТТГ</t>
  </si>
  <si>
    <t>Анализ крови на СПИД</t>
  </si>
  <si>
    <t>Прививки (вне календарного плана прививок, без стоимости вакцины и медикаментов</t>
  </si>
  <si>
    <t>Глюкоза в крови</t>
  </si>
  <si>
    <t xml:space="preserve">Молекулярно-биологическое исследование крови на вирус гепатита А (Hepatitis А virus) </t>
  </si>
  <si>
    <t xml:space="preserve">A26.05.030 </t>
  </si>
  <si>
    <t>Иглорефлексотерапия (1 сеанс)</t>
  </si>
  <si>
    <t>Вытяжение позвоночника (аппарат "Вибротакс" - 1 сеанс)</t>
  </si>
  <si>
    <t>Лабораторные исследования на:</t>
  </si>
  <si>
    <t>% роста</t>
  </si>
  <si>
    <t>НЕТ</t>
  </si>
  <si>
    <t>нет</t>
  </si>
  <si>
    <t>СРБ (С-реактивный белок)</t>
  </si>
  <si>
    <t>L-амилаза крови , мочи</t>
  </si>
  <si>
    <t>Спермограмма</t>
  </si>
  <si>
    <t>Тропонин крови (диагностика инфаркта миокарда)</t>
  </si>
  <si>
    <t>Исследование гликозилированного гемоглобина</t>
  </si>
  <si>
    <t>B01.001.007</t>
  </si>
  <si>
    <t>B01.014.003</t>
  </si>
  <si>
    <t>B01.047.009</t>
  </si>
  <si>
    <t>B01.031.005</t>
  </si>
  <si>
    <t>B01.057.005</t>
  </si>
  <si>
    <t>B01.050.003</t>
  </si>
  <si>
    <t>B01.023.003</t>
  </si>
  <si>
    <t>Предрейсовое медицинское освидетельствование шоферов</t>
  </si>
  <si>
    <t>Работы по организации и проведению дезинфекции</t>
  </si>
  <si>
    <t>A05.23.001</t>
  </si>
  <si>
    <t>Электроэнцефалография</t>
  </si>
  <si>
    <t>Кириши</t>
  </si>
  <si>
    <t>A04.20.001.001</t>
  </si>
  <si>
    <t>Ультразвуковое исследование матки и придатков трансвагиальное</t>
  </si>
  <si>
    <t>A04.20.001</t>
  </si>
  <si>
    <t>Ультразвуковое исследование матки и придатков трансабдоминальное</t>
  </si>
  <si>
    <t>Комплексное ультразвуковое исследование для беременных в I триместре</t>
  </si>
  <si>
    <t>А04.20.001.004</t>
  </si>
  <si>
    <t>Комплексное ультразвуковое исследование для беременных во II и III триместрах</t>
  </si>
  <si>
    <t>А04.20.001.005</t>
  </si>
  <si>
    <t xml:space="preserve">A16.20.037 </t>
  </si>
  <si>
    <t>Исследование кала на лямблии</t>
  </si>
  <si>
    <t>Липидограмма</t>
  </si>
  <si>
    <t>Тромбоциты</t>
  </si>
  <si>
    <t>Ретикулоциты</t>
  </si>
  <si>
    <t>Подсчет эритроцитов с базофильной зернистостью</t>
  </si>
  <si>
    <t>АЧТВ (активированное частичное тромбопластиновое время)</t>
  </si>
  <si>
    <t>Альбумин сыворотки крови</t>
  </si>
  <si>
    <t>Анти-О-стрептолизин</t>
  </si>
  <si>
    <t>Азопирамовая проба (кал на скрытую кровь)</t>
  </si>
  <si>
    <t>Подсчет миелограммы</t>
  </si>
  <si>
    <t>Обнаружение клеток красной волчанки</t>
  </si>
  <si>
    <t>Исследование крови на малярийный плазмодий</t>
  </si>
  <si>
    <t>Утверждаю</t>
  </si>
  <si>
    <t>"Волховская МБ"</t>
  </si>
  <si>
    <t>Протромбиновый индекс</t>
  </si>
  <si>
    <t>Рентгенодиагностика заболевания молочной железы (1 проекция)</t>
  </si>
  <si>
    <t>Рентгенодиагностика заболевания молочной железы (2 проекции)</t>
  </si>
  <si>
    <t>B01.036.001</t>
  </si>
  <si>
    <t>B01.036.002</t>
  </si>
  <si>
    <t>Прием врача физиотерапевта</t>
  </si>
  <si>
    <t>Индуктотермия</t>
  </si>
  <si>
    <t>Индуктотермоэлектрофорез</t>
  </si>
  <si>
    <t>Облучение другими источниками света типа "Солюкс",световая ванна и др.</t>
  </si>
  <si>
    <t>Лекарственный электрофорез</t>
  </si>
  <si>
    <t>Отделение свето-водолечения в детской поликлинике - 1 процедура (на 1 человека)</t>
  </si>
  <si>
    <t>Циркулярный душ</t>
  </si>
  <si>
    <t>Ванна "Гольфстрим"(без стоимости медикаментов)</t>
  </si>
  <si>
    <t>Кабина "ИК"</t>
  </si>
  <si>
    <t>Лечебная физкультура (1 занятие)</t>
  </si>
  <si>
    <t>Логопед (приём)</t>
  </si>
  <si>
    <t>Кабинет трансфузиологии</t>
  </si>
  <si>
    <t>Травматологическое отделение</t>
  </si>
  <si>
    <t>педиатрическое отделение</t>
  </si>
  <si>
    <t>терапевтическое отделение</t>
  </si>
  <si>
    <t>хирургическое отделение</t>
  </si>
  <si>
    <t>неврологическое отделение</t>
  </si>
  <si>
    <t>инфекционное отделение</t>
  </si>
  <si>
    <t>Медицинское сопровождение при транспортировке больного машиной скорой помощи(1час)</t>
  </si>
  <si>
    <t>1.13</t>
  </si>
  <si>
    <t>1.14</t>
  </si>
  <si>
    <t>1.15</t>
  </si>
  <si>
    <t>ФЛГ</t>
  </si>
  <si>
    <t>ЭКГ</t>
  </si>
  <si>
    <t>4.12.3.</t>
  </si>
  <si>
    <t xml:space="preserve"> - кардиотокография плода</t>
  </si>
  <si>
    <t>УЗИ брюшной полости+забрюшинного пространства</t>
  </si>
  <si>
    <t>4.14.</t>
  </si>
  <si>
    <t>4.15.</t>
  </si>
  <si>
    <t>Электрокардиограмма с физической нагрузкой</t>
  </si>
  <si>
    <t>5.7</t>
  </si>
  <si>
    <t>Функция внешнего дыхания с фармакологическими пробами</t>
  </si>
  <si>
    <t>5.8</t>
  </si>
  <si>
    <t>Дуплексное сканирование артерий нижних конечностей</t>
  </si>
  <si>
    <t>5.9</t>
  </si>
  <si>
    <t>Дуплексное сканирование вен нижних конечностей</t>
  </si>
  <si>
    <t>5.10</t>
  </si>
  <si>
    <t>Вакцинация (клещевой энцефалит)</t>
  </si>
  <si>
    <t>Доплата за пребывание  в палате с повышенным уровнем сервисного обслуживания</t>
  </si>
  <si>
    <t>Дуплексное сканирование БЦА + ТКДГ</t>
  </si>
  <si>
    <t xml:space="preserve">Исследование эякулята </t>
  </si>
  <si>
    <t>Исследование вагинальных мазков на урогенитальную инфекцию</t>
  </si>
  <si>
    <t>Исследование вагинальных мазков на гормональную насыщенность</t>
  </si>
  <si>
    <t>Исследование крови на аланин амино трансфераза (печёночная трансоминаза)</t>
  </si>
  <si>
    <t>Исследование крови на аспортат амино трансфераза (сердечная трансоминаза)</t>
  </si>
  <si>
    <t>Исследование мазков из уретры на заболевания, передаваемые половым путем</t>
  </si>
  <si>
    <t>Исследование мокроты на микробактерии</t>
  </si>
  <si>
    <t>Калий сыворотки крови</t>
  </si>
  <si>
    <t>Кальций сыворотки крови</t>
  </si>
  <si>
    <t>Коагулограмма (7 тестов)</t>
  </si>
  <si>
    <t>Натрий сыворотки крови</t>
  </si>
  <si>
    <t>Фосфор сыворотки крови</t>
  </si>
  <si>
    <t>Хлориды сыворотки крови</t>
  </si>
  <si>
    <t>Креатин Фосфокиназа (КФК)</t>
  </si>
  <si>
    <t>7.49.</t>
  </si>
  <si>
    <t>7.50.</t>
  </si>
  <si>
    <t>7.51.</t>
  </si>
  <si>
    <t>Мазок на Энтеробиоз</t>
  </si>
  <si>
    <t>7.52.</t>
  </si>
  <si>
    <t>7.53.</t>
  </si>
  <si>
    <t>7.54.</t>
  </si>
  <si>
    <t>7.55.</t>
  </si>
  <si>
    <t>7.56.</t>
  </si>
  <si>
    <t>7.57.</t>
  </si>
  <si>
    <t>7.58.</t>
  </si>
  <si>
    <t>Реакция Сулковича</t>
  </si>
  <si>
    <t>7.59.</t>
  </si>
  <si>
    <t>7.60.</t>
  </si>
  <si>
    <t>7.61.</t>
  </si>
  <si>
    <t>7.62.</t>
  </si>
  <si>
    <t>7.63.</t>
  </si>
  <si>
    <t>7.15</t>
  </si>
  <si>
    <t>Профилактический осмотр вагинальных мазков на онкопатологию</t>
  </si>
  <si>
    <t>Гистеросальпингография</t>
  </si>
  <si>
    <t>8.5.</t>
  </si>
  <si>
    <t>Обзорный рентгенографический снимок брюшной полости</t>
  </si>
  <si>
    <t>8.6.</t>
  </si>
  <si>
    <t>Описание рентгенографических снимков, сделанных в других учреждениях</t>
  </si>
  <si>
    <t>8.7.</t>
  </si>
  <si>
    <t>8.8.</t>
  </si>
  <si>
    <t>8.9.</t>
  </si>
  <si>
    <t>8.10.</t>
  </si>
  <si>
    <t>8.11.</t>
  </si>
  <si>
    <t>Рентгеноскопия желудка</t>
  </si>
  <si>
    <t>8.12.</t>
  </si>
  <si>
    <t xml:space="preserve">Определение антител класса А к хламидиям (Chlamydia spp.) в крови </t>
  </si>
  <si>
    <t xml:space="preserve">Определение антител класса М к хламидиям (Chlamydia spp.) в крови </t>
  </si>
  <si>
    <t xml:space="preserve">Определение антител класса G к хламидиям (Chlamydia spp.) в крови </t>
  </si>
  <si>
    <t xml:space="preserve">A26.06.015.001 </t>
  </si>
  <si>
    <t xml:space="preserve">A26.06.015.002 </t>
  </si>
  <si>
    <t xml:space="preserve">A26.06.015.003 </t>
  </si>
  <si>
    <t xml:space="preserve">Исследование уровня тиреотропного гормона (ТТГ) в крови </t>
  </si>
  <si>
    <t xml:space="preserve">A09.05.065 </t>
  </si>
  <si>
    <t xml:space="preserve">Исследование уровня общего трийодтиронина (T3) в крови </t>
  </si>
  <si>
    <t xml:space="preserve">A09.05.062 </t>
  </si>
  <si>
    <t xml:space="preserve">Исследование уровня  свободного трийодтиронина (T3) в сыворотке крови </t>
  </si>
  <si>
    <t>А09.05.228</t>
  </si>
  <si>
    <t>Молекулярно-биологическое исследование крови на ДНК вируса иммунодефицита человека ВИЧ -1 (Humman immunodeficiency virus HIV-1)</t>
  </si>
  <si>
    <t>А26.06.045</t>
  </si>
  <si>
    <t>Определение антител классов М, G (IgM, IgG) к вирусу простого герпеса (Herpes simplex virus 1, 2) в крови</t>
  </si>
  <si>
    <t>А26.06.069</t>
  </si>
  <si>
    <t>Определение антигена ротавируса в крови</t>
  </si>
  <si>
    <t>А26.06.082.002</t>
  </si>
  <si>
    <t>Определение антител к бледной трепонеме (Treponema pallidum) в иммуноферментном исследовании (ИФА) в сыворотке крови с кодом</t>
  </si>
  <si>
    <t>А26.05.021</t>
  </si>
  <si>
    <t>А09.28.027</t>
  </si>
  <si>
    <t>Определение альфа-амилазы в моче</t>
  </si>
  <si>
    <t>А09.20.001</t>
  </si>
  <si>
    <t>А08.04.006</t>
  </si>
  <si>
    <t>Микроскопическое исследование влагалищных мазков</t>
  </si>
  <si>
    <t>А09.09.001</t>
  </si>
  <si>
    <t>Микроскопическое исследование нативного и окрашенного препарата мокроты</t>
  </si>
  <si>
    <t>А09.21.003</t>
  </si>
  <si>
    <t>Микроскопическое исследование уретрального отделяемого и сока простаты</t>
  </si>
  <si>
    <t xml:space="preserve">A09.05.060 </t>
  </si>
  <si>
    <t>Рентгенографические снимки височных костей</t>
  </si>
  <si>
    <t>8.13.</t>
  </si>
  <si>
    <t>Рентгенографические снимки костей, суставов, ребер</t>
  </si>
  <si>
    <t>8.13.1</t>
  </si>
  <si>
    <t>Рентгенографический снимок стопы</t>
  </si>
  <si>
    <t>8.13.2</t>
  </si>
  <si>
    <t>Рентгенографический снимок кисти</t>
  </si>
  <si>
    <t>8.13.3</t>
  </si>
  <si>
    <t>Рентгенографический снимок голени</t>
  </si>
  <si>
    <t>8.14.</t>
  </si>
  <si>
    <t>Рентгенографические снимки  придаточных пазух носа, костей носа</t>
  </si>
  <si>
    <t>8.15.</t>
  </si>
  <si>
    <t>Рентгенографические снимки черепа</t>
  </si>
  <si>
    <t>8.16.</t>
  </si>
  <si>
    <t>Рентгенографические снимки позвоночника:</t>
  </si>
  <si>
    <t>8.16.1</t>
  </si>
  <si>
    <t>Рентгенографические снимки  пояснично-крестцового отдела позвоночника</t>
  </si>
  <si>
    <t>8.16.2</t>
  </si>
  <si>
    <t>Рентгенографические снимки грудного отдела позвоночника</t>
  </si>
  <si>
    <t>8.16.3</t>
  </si>
  <si>
    <t>Рентгенографические снимки шейного отдела  позвоночника</t>
  </si>
  <si>
    <t>8.17.</t>
  </si>
  <si>
    <t>8.18.</t>
  </si>
  <si>
    <t>8.19.</t>
  </si>
  <si>
    <t>8.20.</t>
  </si>
  <si>
    <t>8.21.</t>
  </si>
  <si>
    <t>8.22.</t>
  </si>
  <si>
    <t>Флюорография придаточных пазух носа, турецкое седло (1 проекция)</t>
  </si>
  <si>
    <t>8.23.</t>
  </si>
  <si>
    <t>Флюорография грудной клетки профилактическая  (1 проекция)</t>
  </si>
  <si>
    <t>8.24.</t>
  </si>
  <si>
    <t>8.25.</t>
  </si>
  <si>
    <t>Рентгенографические снимки нижней челюсти</t>
  </si>
  <si>
    <t>8.26.</t>
  </si>
  <si>
    <t>Экспресс ответ флюорограммы до 30 минут</t>
  </si>
  <si>
    <t>8.27.</t>
  </si>
  <si>
    <t>Рентген зубов</t>
  </si>
  <si>
    <t>Синусоидальные модулированные токи</t>
  </si>
  <si>
    <t>Ультрафиолетовое облучение</t>
  </si>
  <si>
    <t xml:space="preserve">Исследование уровня хорионического гонадотропина в крови </t>
  </si>
  <si>
    <t xml:space="preserve">A09.05.090 </t>
  </si>
  <si>
    <t>А26.06.105</t>
  </si>
  <si>
    <t>Реакция микроаглютинации на сифилис (экспресс анализ)</t>
  </si>
  <si>
    <t>Сантиметровая волно- терапия</t>
  </si>
  <si>
    <t>Ультравысокие частоты</t>
  </si>
  <si>
    <t>9.23.</t>
  </si>
  <si>
    <t>9.24.</t>
  </si>
  <si>
    <t>9.25.</t>
  </si>
  <si>
    <t>9.26.</t>
  </si>
  <si>
    <t>9.27.</t>
  </si>
  <si>
    <t>9.28.</t>
  </si>
  <si>
    <t>12.1</t>
  </si>
  <si>
    <t>Анализ крови на альфофето-протеин</t>
  </si>
  <si>
    <t>12.2</t>
  </si>
  <si>
    <t>12.3</t>
  </si>
  <si>
    <t>12.4</t>
  </si>
  <si>
    <t>Анализ крови на антиген углеводный раковый СА-125</t>
  </si>
  <si>
    <t>12.5</t>
  </si>
  <si>
    <t>Анализ крови на раковый эмбриональный антиген "РЭА"</t>
  </si>
  <si>
    <t>12.6</t>
  </si>
  <si>
    <t>Анализ крови на антиген углеводный раковый СА 19-9</t>
  </si>
  <si>
    <t>12.7</t>
  </si>
  <si>
    <t>12.8</t>
  </si>
  <si>
    <t>12.9</t>
  </si>
  <si>
    <t>12.10</t>
  </si>
  <si>
    <t>Анализ крови на гормоны щитовидной железы трийод тиронин (Т3)</t>
  </si>
  <si>
    <t>12.11</t>
  </si>
  <si>
    <t>Анализ крови на гормоны щитовидной железы тироксин (Т4)</t>
  </si>
  <si>
    <t>12.12</t>
  </si>
  <si>
    <t>Анализ крови на гормоны щитовидной железы тиреотрипный гормон (ТТГ)</t>
  </si>
  <si>
    <t>12.13</t>
  </si>
  <si>
    <t>12.14</t>
  </si>
  <si>
    <t>12.15</t>
  </si>
  <si>
    <t>12.16</t>
  </si>
  <si>
    <t>Анализ на цитомегаловирусы</t>
  </si>
  <si>
    <t>12.17</t>
  </si>
  <si>
    <t>Анализ крови на герпес</t>
  </si>
  <si>
    <t>12.18</t>
  </si>
  <si>
    <t>12.18.1</t>
  </si>
  <si>
    <t>Анализ крови на краснуху JgM</t>
  </si>
  <si>
    <t>Определение группы крови и резус-фактор:</t>
  </si>
  <si>
    <t xml:space="preserve"> - группа крови</t>
  </si>
  <si>
    <t xml:space="preserve"> - резус-фактор</t>
  </si>
  <si>
    <t>Стоимость крови и её компонентов (за 1 литр)</t>
  </si>
  <si>
    <t xml:space="preserve"> - консервированная кровь</t>
  </si>
  <si>
    <t xml:space="preserve"> - эритроцитарная масса</t>
  </si>
  <si>
    <t xml:space="preserve"> - нативная плазма</t>
  </si>
  <si>
    <t>17.1.</t>
  </si>
  <si>
    <t>17.1.2.</t>
  </si>
  <si>
    <t>17.1.2.1.</t>
  </si>
  <si>
    <t>17.1.2.2.</t>
  </si>
  <si>
    <t>17.1.1.</t>
  </si>
  <si>
    <t>17.1.1.1.</t>
  </si>
  <si>
    <t>17.1.1.2.</t>
  </si>
  <si>
    <t>17.2.</t>
  </si>
  <si>
    <t>17.2.1.</t>
  </si>
  <si>
    <t>17.2.2.</t>
  </si>
  <si>
    <t>17.2.3.</t>
  </si>
  <si>
    <t>18.</t>
  </si>
  <si>
    <t>Приёмное отделение</t>
  </si>
  <si>
    <t>Измерение АД</t>
  </si>
  <si>
    <t>Забор крови на алкоголь</t>
  </si>
  <si>
    <t>18.3.</t>
  </si>
  <si>
    <t>18.4.</t>
  </si>
  <si>
    <t>18.5.</t>
  </si>
  <si>
    <t>18.6.</t>
  </si>
  <si>
    <t>18.7.</t>
  </si>
  <si>
    <t>18.8.</t>
  </si>
  <si>
    <t>19.</t>
  </si>
  <si>
    <t>Консультации врачей в стационаре</t>
  </si>
  <si>
    <t>Врач - хирург</t>
  </si>
  <si>
    <t>Врач - травматолог</t>
  </si>
  <si>
    <t>Врач - терапевт</t>
  </si>
  <si>
    <t>Врач - кардиолог</t>
  </si>
  <si>
    <t>Врач - невролог</t>
  </si>
  <si>
    <t>Врач - отоларинголог</t>
  </si>
  <si>
    <t>Врач - офтальмолог</t>
  </si>
  <si>
    <t>Врач - инфекционист</t>
  </si>
  <si>
    <t>Врач - педиатр</t>
  </si>
  <si>
    <t>Врач - уролог</t>
  </si>
  <si>
    <t>Врач - анестезиолог-реаниматолог</t>
  </si>
  <si>
    <t xml:space="preserve">Определение антител к вирусу гепатиту C (Hepatitis C virus) в крови </t>
  </si>
  <si>
    <t xml:space="preserve">A26.06.041 </t>
  </si>
  <si>
    <t xml:space="preserve">Определение антигена (HbsAg) вируса гепатита B (Hepatitis B virus) в крови </t>
  </si>
  <si>
    <t xml:space="preserve">A26.06.036 </t>
  </si>
  <si>
    <t>Консультация врача-кардиолога с расшифровкой ЭКГ</t>
  </si>
  <si>
    <t>19.1.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</si>
  <si>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</si>
  <si>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</si>
  <si>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</si>
  <si>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</si>
  <si>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</si>
  <si>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</si>
  <si>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</si>
  <si>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</si>
  <si>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19.10.</t>
  </si>
  <si>
    <t>19.11.</t>
  </si>
  <si>
    <t>19.12.</t>
  </si>
  <si>
    <t>20.</t>
  </si>
  <si>
    <t>Стационарная помощь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</si>
</sst>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_р_."/>
    <numFmt numFmtId="183" formatCode="0.000"/>
    <numFmt numFmtId="184" formatCode="[$-FC19]d\ mmmm\ yyyy\ &quot;г.&quot;"/>
    <numFmt numFmtId="185" formatCode="#,##0.00_ ;\-#,##0.00\ "/>
    <numFmt numFmtId="186" formatCode="#,##0.0000_ ;\-#,##0.0000\ "/>
    <numFmt numFmtId="187" formatCode="0.0000"/>
    <numFmt numFmtId="188" formatCode="dd/mm/yy;@"/>
    <numFmt numFmtId="189" formatCode="mmm/yyyy"/>
    <numFmt numFmtId="190" formatCode="000000"/>
    <numFmt numFmtId="191" formatCode="#,##0.00&quot;р.&quot;"/>
    <numFmt numFmtId="192" formatCode="[$-F400]h:mm:ss\ AM/PM"/>
    <numFmt numFmtId="193" formatCode="_-* #,##0.0000_р_._-;\-* #,##0.0000_р_._-;_-* &quot;-&quot;???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\ &quot;₽&quot;;\-#,##0\ &quot;₽&quot;"/>
    <numFmt numFmtId="199" formatCode="#,##0\ &quot;₽&quot;;[Red]\-#,##0\ &quot;₽&quot;"/>
    <numFmt numFmtId="200" formatCode="#,##0.00\ &quot;₽&quot;;\-#,##0.00\ &quot;₽&quot;"/>
    <numFmt numFmtId="201" formatCode="#,##0.00\ &quot;₽&quot;;[Red]\-#,##0.00\ &quot;₽&quot;"/>
    <numFmt numFmtId="202" formatCode="_-* #,##0\ &quot;₽&quot;_-;\-* #,##0\ &quot;₽&quot;_-;_-* &quot;-&quot;\ &quot;₽&quot;_-;_-@_-"/>
    <numFmt numFmtId="203" formatCode="_-* #,##0\ _₽_-;\-* #,##0\ _₽_-;_-* &quot;-&quot;\ _₽_-;_-@_-"/>
    <numFmt numFmtId="204" formatCode="_-* #,##0.00\ &quot;₽&quot;_-;\-* #,##0.00\ &quot;₽&quot;_-;_-* &quot;-&quot;??\ &quot;₽&quot;_-;_-@_-"/>
    <numFmt numFmtId="205" formatCode="_-* #,##0.00\ _₽_-;\-* #,##0.00\ _₽_-;_-* &quot;-&quot;??\ _₽_-;_-@_-"/>
    <numFmt numFmtId="206" formatCode="#,##0_ ;\-#,##0\ "/>
    <numFmt numFmtId="207" formatCode="_-* #,##0.0000\ _₽_-;\-* #,##0.0000\ _₽_-;_-* &quot;-&quot;????\ _₽_-;_-@_-"/>
  </numFmts>
  <fonts count="5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b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sz val="11"/>
      <color indexed="8"/>
      <name val="Arial Narrow"/>
      <family val="2"/>
    </font>
    <font>
      <u val="single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0"/>
      <name val="Arial Narrow"/>
      <family val="2"/>
    </font>
    <font>
      <i/>
      <sz val="10"/>
      <name val="Arial"/>
      <family val="0"/>
    </font>
    <font>
      <i/>
      <sz val="11"/>
      <color indexed="1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/>
    </xf>
    <xf numFmtId="9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1" xfId="0" applyFont="1" applyBorder="1" applyAlignment="1">
      <alignment horizontal="lef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7" fillId="0" borderId="0" xfId="0" applyFont="1" applyFill="1" applyAlignment="1">
      <alignment wrapText="1"/>
    </xf>
    <xf numFmtId="2" fontId="14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9" fontId="14" fillId="0" borderId="10" xfId="58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/>
    </xf>
    <xf numFmtId="9" fontId="7" fillId="0" borderId="10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9" fontId="19" fillId="0" borderId="10" xfId="58" applyFont="1" applyFill="1" applyBorder="1" applyAlignment="1">
      <alignment vertical="center" wrapText="1"/>
    </xf>
    <xf numFmtId="9" fontId="8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wrapText="1"/>
    </xf>
    <xf numFmtId="4" fontId="8" fillId="0" borderId="10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wrapText="1"/>
    </xf>
    <xf numFmtId="4" fontId="20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wrapText="1"/>
    </xf>
    <xf numFmtId="4" fontId="8" fillId="25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2" fontId="8" fillId="25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 wrapText="1"/>
    </xf>
    <xf numFmtId="14" fontId="8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2" fontId="21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9" fontId="14" fillId="0" borderId="10" xfId="58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0" xfId="0" applyNumberFormat="1" applyFont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24" borderId="10" xfId="0" applyFont="1" applyFill="1" applyBorder="1" applyAlignment="1">
      <alignment wrapText="1"/>
    </xf>
    <xf numFmtId="4" fontId="8" fillId="24" borderId="10" xfId="0" applyNumberFormat="1" applyFont="1" applyFill="1" applyBorder="1" applyAlignment="1">
      <alignment vertical="center" wrapText="1"/>
    </xf>
    <xf numFmtId="9" fontId="14" fillId="24" borderId="10" xfId="58" applyFont="1" applyFill="1" applyBorder="1" applyAlignment="1">
      <alignment vertical="center" wrapText="1"/>
    </xf>
    <xf numFmtId="2" fontId="8" fillId="24" borderId="10" xfId="0" applyNumberFormat="1" applyFont="1" applyFill="1" applyBorder="1" applyAlignment="1">
      <alignment/>
    </xf>
    <xf numFmtId="9" fontId="7" fillId="24" borderId="10" xfId="0" applyNumberFormat="1" applyFont="1" applyFill="1" applyBorder="1" applyAlignment="1">
      <alignment wrapText="1"/>
    </xf>
    <xf numFmtId="1" fontId="8" fillId="24" borderId="10" xfId="0" applyNumberFormat="1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center" wrapText="1"/>
    </xf>
    <xf numFmtId="0" fontId="8" fillId="24" borderId="0" xfId="0" applyFont="1" applyFill="1" applyAlignment="1">
      <alignment wrapText="1"/>
    </xf>
    <xf numFmtId="4" fontId="7" fillId="24" borderId="10" xfId="0" applyNumberFormat="1" applyFont="1" applyFill="1" applyBorder="1" applyAlignment="1">
      <alignment vertical="center" wrapText="1"/>
    </xf>
    <xf numFmtId="2" fontId="8" fillId="24" borderId="10" xfId="0" applyNumberFormat="1" applyFont="1" applyFill="1" applyBorder="1" applyAlignment="1">
      <alignment horizontal="center"/>
    </xf>
    <xf numFmtId="0" fontId="14" fillId="24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wrapText="1"/>
    </xf>
    <xf numFmtId="9" fontId="7" fillId="0" borderId="12" xfId="0" applyNumberFormat="1" applyFont="1" applyBorder="1" applyAlignment="1">
      <alignment wrapText="1"/>
    </xf>
    <xf numFmtId="9" fontId="7" fillId="0" borderId="12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9" fontId="7" fillId="0" borderId="0" xfId="0" applyNumberFormat="1" applyFont="1" applyBorder="1" applyAlignment="1">
      <alignment wrapText="1"/>
    </xf>
    <xf numFmtId="9" fontId="7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22" borderId="10" xfId="0" applyFont="1" applyFill="1" applyBorder="1" applyAlignment="1">
      <alignment wrapText="1"/>
    </xf>
    <xf numFmtId="0" fontId="8" fillId="22" borderId="10" xfId="0" applyFont="1" applyFill="1" applyBorder="1" applyAlignment="1">
      <alignment horizontal="center" wrapText="1"/>
    </xf>
    <xf numFmtId="4" fontId="8" fillId="22" borderId="10" xfId="0" applyNumberFormat="1" applyFont="1" applyFill="1" applyBorder="1" applyAlignment="1">
      <alignment vertical="center" wrapText="1"/>
    </xf>
    <xf numFmtId="9" fontId="14" fillId="22" borderId="10" xfId="58" applyFont="1" applyFill="1" applyBorder="1" applyAlignment="1">
      <alignment vertical="center" wrapText="1"/>
    </xf>
    <xf numFmtId="2" fontId="8" fillId="22" borderId="10" xfId="0" applyNumberFormat="1" applyFont="1" applyFill="1" applyBorder="1" applyAlignment="1">
      <alignment/>
    </xf>
    <xf numFmtId="9" fontId="7" fillId="22" borderId="10" xfId="0" applyNumberFormat="1" applyFont="1" applyFill="1" applyBorder="1" applyAlignment="1">
      <alignment wrapText="1"/>
    </xf>
    <xf numFmtId="3" fontId="8" fillId="22" borderId="10" xfId="0" applyNumberFormat="1" applyFont="1" applyFill="1" applyBorder="1" applyAlignment="1">
      <alignment horizontal="center"/>
    </xf>
    <xf numFmtId="1" fontId="8" fillId="22" borderId="10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6" fontId="8" fillId="0" borderId="10" xfId="0" applyNumberFormat="1" applyFont="1" applyFill="1" applyBorder="1" applyAlignment="1">
      <alignment horizont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1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right" wrapText="1"/>
    </xf>
    <xf numFmtId="0" fontId="25" fillId="26" borderId="11" xfId="0" applyFont="1" applyFill="1" applyBorder="1" applyAlignment="1">
      <alignment horizontal="center" vertical="center" wrapText="1"/>
    </xf>
    <xf numFmtId="41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49" fontId="26" fillId="0" borderId="0" xfId="0" applyNumberFormat="1" applyFont="1" applyFill="1" applyAlignment="1">
      <alignment horizontal="left" vertical="center" wrapText="1"/>
    </xf>
    <xf numFmtId="0" fontId="26" fillId="0" borderId="0" xfId="0" applyFont="1" applyFill="1" applyAlignment="1">
      <alignment horizontal="right" wrapText="1"/>
    </xf>
    <xf numFmtId="41" fontId="26" fillId="0" borderId="0" xfId="0" applyNumberFormat="1" applyFont="1" applyFill="1" applyAlignment="1">
      <alignment horizontal="center" vertical="center" wrapText="1"/>
    </xf>
    <xf numFmtId="41" fontId="24" fillId="0" borderId="0" xfId="0" applyNumberFormat="1" applyFont="1" applyFill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24" fillId="26" borderId="10" xfId="0" applyNumberFormat="1" applyFont="1" applyFill="1" applyBorder="1" applyAlignment="1">
      <alignment horizontal="left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 shrinkToFit="1"/>
    </xf>
    <xf numFmtId="41" fontId="24" fillId="7" borderId="10" xfId="0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wrapText="1"/>
    </xf>
    <xf numFmtId="0" fontId="24" fillId="26" borderId="10" xfId="0" applyFont="1" applyFill="1" applyBorder="1" applyAlignment="1">
      <alignment horizontal="center" wrapText="1"/>
    </xf>
    <xf numFmtId="0" fontId="24" fillId="4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wrapText="1"/>
    </xf>
    <xf numFmtId="0" fontId="27" fillId="26" borderId="10" xfId="0" applyFont="1" applyFill="1" applyBorder="1" applyAlignment="1">
      <alignment horizontal="center" wrapText="1"/>
    </xf>
    <xf numFmtId="0" fontId="27" fillId="4" borderId="10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41" fontId="24" fillId="26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2" fontId="24" fillId="0" borderId="10" xfId="0" applyNumberFormat="1" applyFont="1" applyFill="1" applyBorder="1" applyAlignment="1">
      <alignment wrapText="1"/>
    </xf>
    <xf numFmtId="41" fontId="24" fillId="7" borderId="10" xfId="0" applyNumberFormat="1" applyFont="1" applyFill="1" applyBorder="1" applyAlignment="1">
      <alignment horizontal="center" vertical="center" wrapText="1"/>
    </xf>
    <xf numFmtId="41" fontId="24" fillId="7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vertical="center" wrapText="1"/>
    </xf>
    <xf numFmtId="0" fontId="24" fillId="22" borderId="10" xfId="0" applyFont="1" applyFill="1" applyBorder="1" applyAlignment="1">
      <alignment wrapText="1"/>
    </xf>
    <xf numFmtId="0" fontId="27" fillId="22" borderId="10" xfId="0" applyFon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left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vertical="center" wrapText="1"/>
    </xf>
    <xf numFmtId="0" fontId="24" fillId="26" borderId="10" xfId="0" applyFont="1" applyFill="1" applyBorder="1" applyAlignment="1">
      <alignment wrapText="1"/>
    </xf>
    <xf numFmtId="41" fontId="24" fillId="7" borderId="10" xfId="0" applyNumberFormat="1" applyFont="1" applyFill="1" applyBorder="1" applyAlignment="1">
      <alignment vertical="center"/>
    </xf>
    <xf numFmtId="0" fontId="24" fillId="22" borderId="10" xfId="0" applyFont="1" applyFill="1" applyBorder="1" applyAlignment="1">
      <alignment vertical="center" wrapText="1"/>
    </xf>
    <xf numFmtId="41" fontId="24" fillId="7" borderId="10" xfId="0" applyNumberFormat="1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wrapText="1" shrinkToFit="1"/>
    </xf>
    <xf numFmtId="49" fontId="24" fillId="0" borderId="10" xfId="0" applyNumberFormat="1" applyFont="1" applyFill="1" applyBorder="1" applyAlignment="1">
      <alignment horizontal="left" vertical="center"/>
    </xf>
    <xf numFmtId="2" fontId="24" fillId="0" borderId="10" xfId="0" applyNumberFormat="1" applyFont="1" applyFill="1" applyBorder="1" applyAlignment="1">
      <alignment horizontal="left" wrapText="1"/>
    </xf>
    <xf numFmtId="0" fontId="24" fillId="4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center"/>
    </xf>
    <xf numFmtId="0" fontId="25" fillId="26" borderId="1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1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49" fontId="24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/>
    </xf>
    <xf numFmtId="49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vertical="center" wrapText="1"/>
    </xf>
    <xf numFmtId="0" fontId="25" fillId="26" borderId="14" xfId="0" applyFont="1" applyFill="1" applyBorder="1" applyAlignment="1">
      <alignment vertical="center" wrapText="1"/>
    </xf>
    <xf numFmtId="0" fontId="25" fillId="26" borderId="10" xfId="0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24" fillId="0" borderId="11" xfId="0" applyFont="1" applyFill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41" fontId="24" fillId="7" borderId="0" xfId="0" applyNumberFormat="1" applyFont="1" applyFill="1" applyBorder="1" applyAlignment="1">
      <alignment horizontal="center" vertical="center"/>
    </xf>
    <xf numFmtId="0" fontId="24" fillId="22" borderId="0" xfId="0" applyFont="1" applyFill="1" applyBorder="1" applyAlignment="1">
      <alignment wrapText="1"/>
    </xf>
    <xf numFmtId="0" fontId="24" fillId="26" borderId="0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top" wrapText="1"/>
    </xf>
    <xf numFmtId="49" fontId="25" fillId="26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vertical="top" wrapText="1"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left" vertical="center" wrapText="1"/>
      <protection/>
    </xf>
    <xf numFmtId="4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53" applyFont="1" applyFill="1" applyBorder="1" applyAlignment="1">
      <alignment horizontal="left" vertical="center" wrapText="1" shrinkToFit="1"/>
      <protection/>
    </xf>
    <xf numFmtId="1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41" fontId="24" fillId="0" borderId="0" xfId="0" applyNumberFormat="1" applyFont="1" applyBorder="1" applyAlignment="1">
      <alignment wrapText="1"/>
    </xf>
    <xf numFmtId="0" fontId="49" fillId="0" borderId="0" xfId="0" applyFont="1" applyBorder="1" applyAlignment="1">
      <alignment wrapText="1"/>
    </xf>
    <xf numFmtId="41" fontId="24" fillId="0" borderId="0" xfId="0" applyNumberFormat="1" applyFont="1" applyAlignment="1">
      <alignment wrapText="1"/>
    </xf>
    <xf numFmtId="1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4" fontId="25" fillId="0" borderId="10" xfId="0" applyNumberFormat="1" applyFont="1" applyFill="1" applyBorder="1" applyAlignment="1">
      <alignment horizontal="center" vertical="center"/>
    </xf>
    <xf numFmtId="41" fontId="25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left" vertical="center" wrapText="1"/>
    </xf>
    <xf numFmtId="1" fontId="50" fillId="0" borderId="10" xfId="0" applyNumberFormat="1" applyFont="1" applyBorder="1" applyAlignment="1">
      <alignment vertical="center" wrapText="1"/>
    </xf>
    <xf numFmtId="1" fontId="28" fillId="0" borderId="10" xfId="0" applyNumberFormat="1" applyFont="1" applyBorder="1" applyAlignment="1">
      <alignment vertical="center" wrapText="1"/>
    </xf>
    <xf numFmtId="1" fontId="28" fillId="0" borderId="10" xfId="0" applyNumberFormat="1" applyFont="1" applyBorder="1" applyAlignment="1">
      <alignment horizontal="right" vertical="center" wrapText="1"/>
    </xf>
    <xf numFmtId="1" fontId="28" fillId="24" borderId="10" xfId="0" applyNumberFormat="1" applyFont="1" applyFill="1" applyBorder="1" applyAlignment="1">
      <alignment horizontal="left" vertical="center" wrapText="1"/>
    </xf>
    <xf numFmtId="1" fontId="50" fillId="24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horizontal="left"/>
    </xf>
    <xf numFmtId="0" fontId="50" fillId="0" borderId="10" xfId="0" applyFont="1" applyBorder="1" applyAlignment="1">
      <alignment/>
    </xf>
    <xf numFmtId="49" fontId="28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right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4" fontId="24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180" fontId="24" fillId="0" borderId="0" xfId="0" applyNumberFormat="1" applyFont="1" applyAlignment="1">
      <alignment vertical="center" wrapText="1"/>
    </xf>
    <xf numFmtId="180" fontId="28" fillId="0" borderId="10" xfId="0" applyNumberFormat="1" applyFont="1" applyBorder="1" applyAlignment="1">
      <alignment horizontal="center" vertical="center" wrapText="1"/>
    </xf>
    <xf numFmtId="180" fontId="28" fillId="0" borderId="15" xfId="0" applyNumberFormat="1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vertical="center" wrapText="1"/>
    </xf>
    <xf numFmtId="180" fontId="50" fillId="0" borderId="10" xfId="0" applyNumberFormat="1" applyFont="1" applyBorder="1" applyAlignment="1">
      <alignment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3" fontId="28" fillId="0" borderId="15" xfId="0" applyNumberFormat="1" applyFont="1" applyBorder="1" applyAlignment="1">
      <alignment vertical="center" wrapText="1"/>
    </xf>
    <xf numFmtId="3" fontId="50" fillId="0" borderId="10" xfId="0" applyNumberFormat="1" applyFont="1" applyBorder="1" applyAlignment="1">
      <alignment vertical="center" wrapText="1"/>
    </xf>
    <xf numFmtId="180" fontId="28" fillId="0" borderId="10" xfId="0" applyNumberFormat="1" applyFont="1" applyBorder="1" applyAlignment="1">
      <alignment horizontal="left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8" fillId="0" borderId="10" xfId="0" applyFont="1" applyBorder="1" applyAlignment="1">
      <alignment/>
    </xf>
    <xf numFmtId="1" fontId="28" fillId="0" borderId="15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0" fontId="28" fillId="0" borderId="15" xfId="0" applyFont="1" applyBorder="1" applyAlignment="1">
      <alignment/>
    </xf>
    <xf numFmtId="0" fontId="50" fillId="0" borderId="10" xfId="0" applyFont="1" applyBorder="1" applyAlignment="1">
      <alignment/>
    </xf>
    <xf numFmtId="0" fontId="24" fillId="0" borderId="0" xfId="0" applyFont="1" applyAlignment="1">
      <alignment/>
    </xf>
    <xf numFmtId="183" fontId="24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/>
    </xf>
    <xf numFmtId="0" fontId="52" fillId="0" borderId="10" xfId="0" applyFont="1" applyBorder="1" applyAlignment="1">
      <alignment vertical="center" wrapText="1"/>
    </xf>
    <xf numFmtId="206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5" fillId="26" borderId="10" xfId="0" applyNumberFormat="1" applyFont="1" applyFill="1" applyBorder="1" applyAlignment="1">
      <alignment vertical="center" wrapText="1"/>
    </xf>
    <xf numFmtId="1" fontId="25" fillId="26" borderId="14" xfId="0" applyNumberFormat="1" applyFont="1" applyFill="1" applyBorder="1" applyAlignment="1">
      <alignment vertical="center" wrapText="1"/>
    </xf>
    <xf numFmtId="1" fontId="25" fillId="26" borderId="1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horizontal="center" vertical="center" wrapText="1"/>
    </xf>
    <xf numFmtId="1" fontId="25" fillId="26" borderId="16" xfId="0" applyNumberFormat="1" applyFont="1" applyFill="1" applyBorder="1" applyAlignment="1">
      <alignment vertical="center" wrapText="1"/>
    </xf>
    <xf numFmtId="1" fontId="25" fillId="24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wrapText="1"/>
    </xf>
    <xf numFmtId="1" fontId="25" fillId="26" borderId="14" xfId="0" applyNumberFormat="1" applyFont="1" applyFill="1" applyBorder="1" applyAlignment="1">
      <alignment horizontal="center" vertical="center" wrapText="1"/>
    </xf>
    <xf numFmtId="206" fontId="25" fillId="26" borderId="10" xfId="0" applyNumberFormat="1" applyFont="1" applyFill="1" applyBorder="1" applyAlignment="1">
      <alignment horizontal="center" vertical="center"/>
    </xf>
    <xf numFmtId="1" fontId="25" fillId="26" borderId="16" xfId="0" applyNumberFormat="1" applyFont="1" applyFill="1" applyBorder="1" applyAlignment="1">
      <alignment horizontal="center" vertical="center" wrapText="1"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0" fontId="24" fillId="0" borderId="19" xfId="53" applyFont="1" applyFill="1" applyBorder="1" applyAlignment="1">
      <alignment horizontal="center" vertical="center" wrapText="1"/>
      <protection/>
    </xf>
    <xf numFmtId="0" fontId="24" fillId="0" borderId="16" xfId="53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wrapText="1"/>
    </xf>
    <xf numFmtId="41" fontId="24" fillId="7" borderId="10" xfId="0" applyNumberFormat="1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4" xfId="53" applyFont="1" applyFill="1" applyBorder="1" applyAlignment="1">
      <alignment horizontal="center" vertical="center" wrapText="1"/>
      <protection/>
    </xf>
    <xf numFmtId="0" fontId="25" fillId="26" borderId="11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25" fillId="26" borderId="11" xfId="5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0" fillId="26" borderId="11" xfId="0" applyFont="1" applyFill="1" applyBorder="1" applyAlignment="1">
      <alignment horizontal="center"/>
    </xf>
    <xf numFmtId="0" fontId="50" fillId="26" borderId="16" xfId="0" applyFont="1" applyFill="1" applyBorder="1" applyAlignment="1">
      <alignment horizontal="center"/>
    </xf>
    <xf numFmtId="0" fontId="50" fillId="26" borderId="14" xfId="0" applyFont="1" applyFill="1" applyBorder="1" applyAlignment="1">
      <alignment horizontal="center"/>
    </xf>
    <xf numFmtId="1" fontId="50" fillId="0" borderId="11" xfId="0" applyNumberFormat="1" applyFont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center" vertical="center" wrapText="1"/>
    </xf>
    <xf numFmtId="1" fontId="50" fillId="0" borderId="14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54" fillId="0" borderId="0" xfId="0" applyFont="1" applyAlignment="1">
      <alignment wrapText="1"/>
    </xf>
    <xf numFmtId="1" fontId="50" fillId="26" borderId="11" xfId="0" applyNumberFormat="1" applyFont="1" applyFill="1" applyBorder="1" applyAlignment="1">
      <alignment horizontal="center" vertical="center" wrapText="1"/>
    </xf>
    <xf numFmtId="1" fontId="50" fillId="26" borderId="16" xfId="0" applyNumberFormat="1" applyFont="1" applyFill="1" applyBorder="1" applyAlignment="1">
      <alignment horizontal="center" vertical="center" wrapText="1"/>
    </xf>
    <xf numFmtId="1" fontId="50" fillId="26" borderId="14" xfId="0" applyNumberFormat="1" applyFont="1" applyFill="1" applyBorder="1" applyAlignment="1">
      <alignment horizontal="center" vertical="center" wrapText="1"/>
    </xf>
    <xf numFmtId="1" fontId="51" fillId="0" borderId="0" xfId="0" applyNumberFormat="1" applyFont="1" applyAlignment="1">
      <alignment horizontal="center" vertical="center" wrapText="1"/>
    </xf>
    <xf numFmtId="1" fontId="50" fillId="0" borderId="21" xfId="0" applyNumberFormat="1" applyFont="1" applyBorder="1" applyAlignment="1">
      <alignment horizontal="center" vertical="center" wrapText="1"/>
    </xf>
    <xf numFmtId="1" fontId="50" fillId="0" borderId="20" xfId="0" applyNumberFormat="1" applyFont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1" fontId="28" fillId="0" borderId="23" xfId="0" applyNumberFormat="1" applyFont="1" applyBorder="1" applyAlignment="1">
      <alignment horizontal="center" vertical="center" wrapText="1"/>
    </xf>
    <xf numFmtId="180" fontId="50" fillId="0" borderId="20" xfId="0" applyNumberFormat="1" applyFont="1" applyBorder="1" applyAlignment="1">
      <alignment horizontal="center" vertical="center" wrapText="1"/>
    </xf>
    <xf numFmtId="180" fontId="50" fillId="26" borderId="11" xfId="0" applyNumberFormat="1" applyFont="1" applyFill="1" applyBorder="1" applyAlignment="1">
      <alignment horizontal="center" vertical="center" wrapText="1"/>
    </xf>
    <xf numFmtId="180" fontId="50" fillId="26" borderId="16" xfId="0" applyNumberFormat="1" applyFont="1" applyFill="1" applyBorder="1" applyAlignment="1">
      <alignment horizontal="center" vertical="center" wrapText="1"/>
    </xf>
    <xf numFmtId="180" fontId="50" fillId="26" borderId="14" xfId="0" applyNumberFormat="1" applyFont="1" applyFill="1" applyBorder="1" applyAlignment="1">
      <alignment horizontal="center" vertical="center" wrapText="1"/>
    </xf>
    <xf numFmtId="180" fontId="55" fillId="0" borderId="11" xfId="0" applyNumberFormat="1" applyFont="1" applyBorder="1" applyAlignment="1">
      <alignment horizontal="center" vertical="center" wrapText="1"/>
    </xf>
    <xf numFmtId="180" fontId="55" fillId="0" borderId="16" xfId="0" applyNumberFormat="1" applyFont="1" applyBorder="1" applyAlignment="1">
      <alignment horizontal="center" vertical="center" wrapText="1"/>
    </xf>
    <xf numFmtId="180" fontId="55" fillId="0" borderId="14" xfId="0" applyNumberFormat="1" applyFont="1" applyBorder="1" applyAlignment="1">
      <alignment horizontal="center" vertical="center" wrapText="1"/>
    </xf>
    <xf numFmtId="180" fontId="50" fillId="0" borderId="11" xfId="0" applyNumberFormat="1" applyFont="1" applyBorder="1" applyAlignment="1">
      <alignment horizontal="center" vertical="center" wrapText="1"/>
    </xf>
    <xf numFmtId="180" fontId="50" fillId="0" borderId="16" xfId="0" applyNumberFormat="1" applyFont="1" applyBorder="1" applyAlignment="1">
      <alignment horizontal="center" vertical="center" wrapText="1"/>
    </xf>
    <xf numFmtId="180" fontId="50" fillId="0" borderId="14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0" fontId="50" fillId="26" borderId="11" xfId="0" applyFont="1" applyFill="1" applyBorder="1" applyAlignment="1">
      <alignment horizontal="center" vertical="center" wrapText="1"/>
    </xf>
    <xf numFmtId="0" fontId="50" fillId="26" borderId="16" xfId="0" applyFont="1" applyFill="1" applyBorder="1" applyAlignment="1">
      <alignment horizontal="center" vertical="center" wrapText="1"/>
    </xf>
    <xf numFmtId="0" fontId="50" fillId="26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"/>
  <sheetViews>
    <sheetView tabSelected="1" view="pageBreakPreview" zoomScaleSheetLayoutView="100" workbookViewId="0" topLeftCell="A1">
      <selection activeCell="B110" sqref="B110"/>
    </sheetView>
  </sheetViews>
  <sheetFormatPr defaultColWidth="9.140625" defaultRowHeight="12.75"/>
  <cols>
    <col min="1" max="1" width="16.140625" style="266" customWidth="1"/>
    <col min="2" max="2" width="74.8515625" style="267" customWidth="1"/>
    <col min="3" max="3" width="12.8515625" style="201" customWidth="1"/>
    <col min="4" max="4" width="12.8515625" style="201" hidden="1" customWidth="1"/>
    <col min="5" max="5" width="13.8515625" style="192" hidden="1" customWidth="1"/>
    <col min="6" max="7" width="11.57421875" style="192" hidden="1" customWidth="1"/>
    <col min="8" max="8" width="11.140625" style="192" hidden="1" customWidth="1"/>
    <col min="9" max="16384" width="9.140625" style="192" customWidth="1"/>
  </cols>
  <sheetData>
    <row r="1" spans="1:4" ht="16.5">
      <c r="A1" s="189"/>
      <c r="B1" s="190"/>
      <c r="C1" s="191" t="s">
        <v>2154</v>
      </c>
      <c r="D1" s="191"/>
    </row>
    <row r="2" spans="1:4" ht="16.5">
      <c r="A2" s="189"/>
      <c r="B2" s="190"/>
      <c r="C2" s="193" t="s">
        <v>158</v>
      </c>
      <c r="D2" s="193"/>
    </row>
    <row r="3" spans="1:4" ht="16.5">
      <c r="A3" s="189"/>
      <c r="B3" s="190"/>
      <c r="C3" s="193" t="s">
        <v>2155</v>
      </c>
      <c r="D3" s="193"/>
    </row>
    <row r="4" spans="1:4" ht="16.5">
      <c r="A4" s="189"/>
      <c r="B4" s="190"/>
      <c r="C4" s="193" t="s">
        <v>159</v>
      </c>
      <c r="D4" s="193"/>
    </row>
    <row r="5" spans="1:4" ht="16.5" hidden="1">
      <c r="A5" s="189"/>
      <c r="B5" s="190"/>
      <c r="C5" s="193" t="s">
        <v>1296</v>
      </c>
      <c r="D5" s="193"/>
    </row>
    <row r="6" spans="1:4" ht="16.5">
      <c r="A6" s="189"/>
      <c r="B6" s="194"/>
      <c r="C6" s="196"/>
      <c r="D6" s="196"/>
    </row>
    <row r="7" spans="1:4" ht="16.5">
      <c r="A7" s="375"/>
      <c r="B7" s="375"/>
      <c r="C7" s="375"/>
      <c r="D7" s="197"/>
    </row>
    <row r="8" spans="1:4" ht="3.75" customHeight="1">
      <c r="A8" s="375"/>
      <c r="B8" s="375"/>
      <c r="C8" s="375"/>
      <c r="D8" s="197"/>
    </row>
    <row r="9" spans="1:4" ht="12" customHeight="1" hidden="1">
      <c r="A9" s="198"/>
      <c r="B9" s="199"/>
      <c r="C9" s="200"/>
      <c r="D9" s="200"/>
    </row>
    <row r="10" spans="1:2" ht="16.5" hidden="1">
      <c r="A10" s="380"/>
      <c r="B10" s="380"/>
    </row>
    <row r="11" spans="1:4" s="205" customFormat="1" ht="45" customHeight="1">
      <c r="A11" s="272" t="s">
        <v>1608</v>
      </c>
      <c r="B11" s="202" t="s">
        <v>818</v>
      </c>
      <c r="C11" s="203" t="s">
        <v>1575</v>
      </c>
      <c r="D11" s="204"/>
    </row>
    <row r="12" spans="1:7" s="211" customFormat="1" ht="46.5" customHeight="1">
      <c r="A12" s="269"/>
      <c r="B12" s="195" t="s">
        <v>1247</v>
      </c>
      <c r="C12" s="271"/>
      <c r="D12" s="270"/>
      <c r="E12" s="208" t="s">
        <v>1248</v>
      </c>
      <c r="F12" s="209" t="s">
        <v>1249</v>
      </c>
      <c r="G12" s="210" t="s">
        <v>2132</v>
      </c>
    </row>
    <row r="13" spans="1:7" ht="16.5" customHeight="1">
      <c r="A13" s="212" t="s">
        <v>1235</v>
      </c>
      <c r="B13" s="213" t="s">
        <v>1123</v>
      </c>
      <c r="C13" s="356">
        <v>300</v>
      </c>
      <c r="D13" s="214">
        <v>300</v>
      </c>
      <c r="E13" s="215">
        <v>364</v>
      </c>
      <c r="F13" s="216"/>
      <c r="G13" s="217"/>
    </row>
    <row r="14" spans="1:7" ht="16.5" customHeight="1">
      <c r="A14" s="212" t="s">
        <v>1234</v>
      </c>
      <c r="B14" s="218" t="s">
        <v>1124</v>
      </c>
      <c r="C14" s="356">
        <v>300</v>
      </c>
      <c r="D14" s="214">
        <v>300</v>
      </c>
      <c r="E14" s="215">
        <v>464</v>
      </c>
      <c r="F14" s="216"/>
      <c r="G14" s="217"/>
    </row>
    <row r="15" spans="1:7" ht="16.5" customHeight="1">
      <c r="A15" s="287" t="s">
        <v>501</v>
      </c>
      <c r="B15" s="232" t="s">
        <v>502</v>
      </c>
      <c r="C15" s="356">
        <v>250</v>
      </c>
      <c r="D15" s="214">
        <v>250</v>
      </c>
      <c r="E15" s="215">
        <v>260</v>
      </c>
      <c r="F15" s="216">
        <v>270</v>
      </c>
      <c r="G15" s="217"/>
    </row>
    <row r="16" spans="1:7" ht="16.5" customHeight="1">
      <c r="A16" s="212" t="s">
        <v>1126</v>
      </c>
      <c r="B16" s="218" t="s">
        <v>1125</v>
      </c>
      <c r="C16" s="356">
        <v>250</v>
      </c>
      <c r="D16" s="214">
        <v>250</v>
      </c>
      <c r="E16" s="215">
        <v>198</v>
      </c>
      <c r="F16" s="216">
        <v>219</v>
      </c>
      <c r="G16" s="217"/>
    </row>
    <row r="17" spans="1:7" ht="16.5" customHeight="1">
      <c r="A17" s="212" t="s">
        <v>1236</v>
      </c>
      <c r="B17" s="218" t="s">
        <v>1127</v>
      </c>
      <c r="C17" s="356">
        <v>250</v>
      </c>
      <c r="D17" s="214"/>
      <c r="E17" s="215">
        <v>179</v>
      </c>
      <c r="F17" s="216">
        <v>231</v>
      </c>
      <c r="G17" s="217"/>
    </row>
    <row r="18" spans="1:7" ht="16.5" customHeight="1">
      <c r="A18" s="219" t="s">
        <v>1237</v>
      </c>
      <c r="B18" s="220" t="s">
        <v>1128</v>
      </c>
      <c r="C18" s="356">
        <v>250</v>
      </c>
      <c r="D18" s="214">
        <v>212</v>
      </c>
      <c r="E18" s="215"/>
      <c r="F18" s="216"/>
      <c r="G18" s="217"/>
    </row>
    <row r="19" spans="1:7" ht="16.5" customHeight="1">
      <c r="A19" s="219" t="s">
        <v>1130</v>
      </c>
      <c r="B19" s="220" t="s">
        <v>1129</v>
      </c>
      <c r="C19" s="356">
        <v>250</v>
      </c>
      <c r="D19" s="214"/>
      <c r="E19" s="215"/>
      <c r="F19" s="216">
        <v>302</v>
      </c>
      <c r="G19" s="217"/>
    </row>
    <row r="20" spans="1:7" ht="16.5" customHeight="1">
      <c r="A20" s="219" t="s">
        <v>1233</v>
      </c>
      <c r="B20" s="220" t="s">
        <v>1131</v>
      </c>
      <c r="C20" s="356">
        <v>300</v>
      </c>
      <c r="D20" s="214"/>
      <c r="E20" s="215">
        <v>320</v>
      </c>
      <c r="F20" s="216">
        <v>272</v>
      </c>
      <c r="G20" s="217"/>
    </row>
    <row r="21" spans="1:7" ht="16.5" customHeight="1">
      <c r="A21" s="219" t="s">
        <v>1133</v>
      </c>
      <c r="B21" s="220" t="s">
        <v>1132</v>
      </c>
      <c r="C21" s="356">
        <v>300</v>
      </c>
      <c r="D21" s="214"/>
      <c r="E21" s="215">
        <v>206</v>
      </c>
      <c r="F21" s="216">
        <v>193</v>
      </c>
      <c r="G21" s="217"/>
    </row>
    <row r="22" spans="1:7" s="221" customFormat="1" ht="16.5" customHeight="1" hidden="1">
      <c r="A22" s="287" t="s">
        <v>503</v>
      </c>
      <c r="B22" s="232" t="s">
        <v>504</v>
      </c>
      <c r="C22" s="356">
        <v>194</v>
      </c>
      <c r="D22" s="214"/>
      <c r="E22" s="215">
        <v>131</v>
      </c>
      <c r="F22" s="216">
        <v>171</v>
      </c>
      <c r="G22" s="217"/>
    </row>
    <row r="23" spans="1:7" s="221" customFormat="1" ht="16.5" customHeight="1">
      <c r="A23" s="219" t="s">
        <v>1232</v>
      </c>
      <c r="B23" s="220" t="s">
        <v>1134</v>
      </c>
      <c r="C23" s="356">
        <v>250</v>
      </c>
      <c r="D23" s="214"/>
      <c r="E23" s="215"/>
      <c r="F23" s="216"/>
      <c r="G23" s="217"/>
    </row>
    <row r="24" spans="1:7" ht="19.5" customHeight="1">
      <c r="A24" s="219" t="s">
        <v>1238</v>
      </c>
      <c r="B24" s="220" t="s">
        <v>1146</v>
      </c>
      <c r="C24" s="356">
        <v>250</v>
      </c>
      <c r="D24" s="214"/>
      <c r="E24" s="215">
        <v>856</v>
      </c>
      <c r="F24" s="216"/>
      <c r="G24" s="217"/>
    </row>
    <row r="25" spans="1:8" ht="29.25" customHeight="1">
      <c r="A25" s="219" t="s">
        <v>1682</v>
      </c>
      <c r="B25" s="220" t="s">
        <v>1683</v>
      </c>
      <c r="C25" s="356">
        <v>250</v>
      </c>
      <c r="D25" s="214"/>
      <c r="E25" s="215">
        <v>3026</v>
      </c>
      <c r="F25" s="216"/>
      <c r="G25" s="217"/>
      <c r="H25" s="222" t="s">
        <v>1617</v>
      </c>
    </row>
    <row r="26" spans="1:8" ht="29.25" customHeight="1">
      <c r="A26" s="219" t="s">
        <v>1767</v>
      </c>
      <c r="B26" s="220" t="s">
        <v>1610</v>
      </c>
      <c r="C26" s="357">
        <v>1000</v>
      </c>
      <c r="D26" s="214"/>
      <c r="E26" s="215"/>
      <c r="F26" s="216"/>
      <c r="G26" s="217"/>
      <c r="H26" s="222"/>
    </row>
    <row r="27" spans="1:8" ht="30" customHeight="1">
      <c r="A27" s="219" t="s">
        <v>1768</v>
      </c>
      <c r="B27" s="220" t="s">
        <v>505</v>
      </c>
      <c r="C27" s="357">
        <v>2300</v>
      </c>
      <c r="D27" s="214"/>
      <c r="E27" s="215"/>
      <c r="F27" s="216"/>
      <c r="G27" s="217"/>
      <c r="H27" s="222"/>
    </row>
    <row r="28" spans="1:8" ht="30" customHeight="1">
      <c r="A28" s="219" t="s">
        <v>1771</v>
      </c>
      <c r="B28" s="220" t="s">
        <v>1471</v>
      </c>
      <c r="C28" s="357">
        <v>4850</v>
      </c>
      <c r="D28" s="214"/>
      <c r="E28" s="215"/>
      <c r="F28" s="216"/>
      <c r="G28" s="217"/>
      <c r="H28" s="222" t="s">
        <v>1459</v>
      </c>
    </row>
    <row r="29" spans="1:8" ht="33" customHeight="1">
      <c r="A29" s="219" t="s">
        <v>1772</v>
      </c>
      <c r="B29" s="220" t="s">
        <v>1472</v>
      </c>
      <c r="C29" s="357">
        <v>3600</v>
      </c>
      <c r="D29" s="214"/>
      <c r="E29" s="215">
        <v>650</v>
      </c>
      <c r="F29" s="216"/>
      <c r="G29" s="217"/>
      <c r="H29" s="192" t="s">
        <v>1459</v>
      </c>
    </row>
    <row r="30" spans="1:7" ht="32.25" customHeight="1">
      <c r="A30" s="219" t="s">
        <v>1769</v>
      </c>
      <c r="B30" s="220" t="s">
        <v>1473</v>
      </c>
      <c r="C30" s="357">
        <v>1000</v>
      </c>
      <c r="D30" s="214"/>
      <c r="E30" s="215"/>
      <c r="F30" s="216"/>
      <c r="G30" s="217"/>
    </row>
    <row r="31" spans="1:7" ht="16.5" customHeight="1">
      <c r="A31" s="219" t="s">
        <v>1770</v>
      </c>
      <c r="B31" s="220" t="s">
        <v>1474</v>
      </c>
      <c r="C31" s="357">
        <v>1800</v>
      </c>
      <c r="D31" s="214"/>
      <c r="E31" s="215"/>
      <c r="F31" s="216"/>
      <c r="G31" s="217"/>
    </row>
    <row r="32" spans="1:7" ht="16.5" customHeight="1">
      <c r="A32" s="219" t="s">
        <v>646</v>
      </c>
      <c r="B32" s="220" t="s">
        <v>647</v>
      </c>
      <c r="C32" s="357">
        <v>3150</v>
      </c>
      <c r="D32" s="214"/>
      <c r="E32" s="215"/>
      <c r="F32" s="216"/>
      <c r="G32" s="217"/>
    </row>
    <row r="33" spans="1:7" ht="16.5" customHeight="1">
      <c r="A33" s="219" t="s">
        <v>1239</v>
      </c>
      <c r="B33" s="219" t="s">
        <v>570</v>
      </c>
      <c r="C33" s="357">
        <v>200</v>
      </c>
      <c r="D33" s="214"/>
      <c r="E33" s="215"/>
      <c r="F33" s="216"/>
      <c r="G33" s="217"/>
    </row>
    <row r="34" spans="1:7" s="231" customFormat="1" ht="20.25" customHeight="1">
      <c r="A34" s="224" t="s">
        <v>1773</v>
      </c>
      <c r="B34" s="224" t="s">
        <v>1774</v>
      </c>
      <c r="C34" s="357">
        <v>450</v>
      </c>
      <c r="D34" s="227"/>
      <c r="E34" s="228"/>
      <c r="F34" s="229"/>
      <c r="G34" s="230"/>
    </row>
    <row r="35" spans="1:7" s="231" customFormat="1" ht="19.5" customHeight="1">
      <c r="A35" s="224" t="s">
        <v>1468</v>
      </c>
      <c r="B35" s="224" t="s">
        <v>328</v>
      </c>
      <c r="C35" s="357">
        <v>150</v>
      </c>
      <c r="D35" s="271"/>
      <c r="E35" s="229"/>
      <c r="F35" s="229"/>
      <c r="G35" s="229"/>
    </row>
    <row r="36" spans="1:7" s="231" customFormat="1" ht="16.5" customHeight="1">
      <c r="A36" s="225"/>
      <c r="B36" s="203" t="s">
        <v>768</v>
      </c>
      <c r="C36" s="226"/>
      <c r="D36" s="214">
        <v>300</v>
      </c>
      <c r="E36" s="215">
        <v>260</v>
      </c>
      <c r="F36" s="216">
        <v>368</v>
      </c>
      <c r="G36" s="217">
        <v>800</v>
      </c>
    </row>
    <row r="37" spans="1:7" ht="16.5" customHeight="1">
      <c r="A37" s="207"/>
      <c r="B37" s="207" t="s">
        <v>1650</v>
      </c>
      <c r="C37" s="271"/>
      <c r="D37" s="214">
        <v>192</v>
      </c>
      <c r="E37" s="215">
        <v>304</v>
      </c>
      <c r="F37" s="216">
        <v>303</v>
      </c>
      <c r="G37" s="217">
        <v>600</v>
      </c>
    </row>
    <row r="38" spans="1:7" ht="16.5" customHeight="1">
      <c r="A38" s="225" t="s">
        <v>551</v>
      </c>
      <c r="B38" s="219" t="s">
        <v>550</v>
      </c>
      <c r="C38" s="357">
        <v>400</v>
      </c>
      <c r="D38" s="214"/>
      <c r="E38" s="215"/>
      <c r="F38" s="216">
        <v>290</v>
      </c>
      <c r="G38" s="217"/>
    </row>
    <row r="39" spans="1:7" ht="16.5" customHeight="1">
      <c r="A39" s="225" t="s">
        <v>552</v>
      </c>
      <c r="B39" s="219" t="s">
        <v>553</v>
      </c>
      <c r="C39" s="357">
        <v>250</v>
      </c>
      <c r="D39" s="214"/>
      <c r="E39" s="215"/>
      <c r="F39" s="216">
        <v>189</v>
      </c>
      <c r="G39" s="217"/>
    </row>
    <row r="40" spans="1:7" ht="16.5" customHeight="1">
      <c r="A40" s="219" t="s">
        <v>1274</v>
      </c>
      <c r="B40" s="219" t="s">
        <v>1272</v>
      </c>
      <c r="C40" s="357">
        <v>400</v>
      </c>
      <c r="D40" s="214">
        <v>300</v>
      </c>
      <c r="E40" s="215">
        <v>341</v>
      </c>
      <c r="F40" s="216">
        <v>356</v>
      </c>
      <c r="G40" s="217">
        <v>900</v>
      </c>
    </row>
    <row r="41" spans="1:7" ht="16.5" customHeight="1">
      <c r="A41" s="219" t="s">
        <v>1275</v>
      </c>
      <c r="B41" s="219" t="s">
        <v>1273</v>
      </c>
      <c r="C41" s="357">
        <v>250</v>
      </c>
      <c r="D41" s="214">
        <v>192</v>
      </c>
      <c r="E41" s="215">
        <v>208</v>
      </c>
      <c r="F41" s="216">
        <v>214</v>
      </c>
      <c r="G41" s="217">
        <v>800</v>
      </c>
    </row>
    <row r="42" spans="1:7" ht="16.5" customHeight="1">
      <c r="A42" s="219" t="s">
        <v>558</v>
      </c>
      <c r="B42" s="219" t="s">
        <v>560</v>
      </c>
      <c r="C42" s="357">
        <v>400</v>
      </c>
      <c r="D42" s="214"/>
      <c r="E42" s="215">
        <v>398</v>
      </c>
      <c r="F42" s="216">
        <v>235</v>
      </c>
      <c r="G42" s="217">
        <v>900</v>
      </c>
    </row>
    <row r="43" spans="1:7" ht="16.5" customHeight="1">
      <c r="A43" s="219" t="s">
        <v>559</v>
      </c>
      <c r="B43" s="219" t="s">
        <v>561</v>
      </c>
      <c r="C43" s="357">
        <v>250</v>
      </c>
      <c r="D43" s="214"/>
      <c r="E43" s="215">
        <v>247</v>
      </c>
      <c r="F43" s="216">
        <v>193</v>
      </c>
      <c r="G43" s="217">
        <v>800</v>
      </c>
    </row>
    <row r="44" spans="1:7" ht="16.5" customHeight="1">
      <c r="A44" s="225" t="s">
        <v>1287</v>
      </c>
      <c r="B44" s="232" t="s">
        <v>1288</v>
      </c>
      <c r="C44" s="357">
        <v>400</v>
      </c>
      <c r="D44" s="214">
        <v>220</v>
      </c>
      <c r="E44" s="215">
        <v>492</v>
      </c>
      <c r="F44" s="216"/>
      <c r="G44" s="217">
        <v>650</v>
      </c>
    </row>
    <row r="45" spans="1:7" ht="16.5" customHeight="1">
      <c r="A45" s="225" t="s">
        <v>1289</v>
      </c>
      <c r="B45" s="232" t="s">
        <v>549</v>
      </c>
      <c r="C45" s="357">
        <v>250</v>
      </c>
      <c r="D45" s="214"/>
      <c r="E45" s="215">
        <v>373</v>
      </c>
      <c r="F45" s="216"/>
      <c r="G45" s="217">
        <v>550</v>
      </c>
    </row>
    <row r="46" spans="1:7" ht="16.5" customHeight="1">
      <c r="A46" s="219" t="s">
        <v>2159</v>
      </c>
      <c r="B46" s="219" t="s">
        <v>1729</v>
      </c>
      <c r="C46" s="357">
        <v>300</v>
      </c>
      <c r="D46" s="214">
        <v>300</v>
      </c>
      <c r="E46" s="215">
        <v>343</v>
      </c>
      <c r="F46" s="216">
        <v>270</v>
      </c>
      <c r="G46" s="217">
        <v>900</v>
      </c>
    </row>
    <row r="47" spans="1:7" ht="16.5" customHeight="1">
      <c r="A47" s="219" t="s">
        <v>2160</v>
      </c>
      <c r="B47" s="219" t="s">
        <v>1730</v>
      </c>
      <c r="C47" s="357">
        <v>300</v>
      </c>
      <c r="D47" s="214">
        <v>192</v>
      </c>
      <c r="E47" s="215">
        <v>240</v>
      </c>
      <c r="F47" s="216">
        <v>216</v>
      </c>
      <c r="G47" s="217">
        <v>800</v>
      </c>
    </row>
    <row r="48" spans="1:7" ht="16.5" customHeight="1">
      <c r="A48" s="219" t="s">
        <v>564</v>
      </c>
      <c r="B48" s="219" t="s">
        <v>562</v>
      </c>
      <c r="C48" s="357">
        <v>400</v>
      </c>
      <c r="D48" s="214"/>
      <c r="E48" s="215">
        <v>552</v>
      </c>
      <c r="F48" s="216"/>
      <c r="G48" s="217">
        <v>800</v>
      </c>
    </row>
    <row r="49" spans="1:7" ht="16.5" customHeight="1">
      <c r="A49" s="219" t="s">
        <v>565</v>
      </c>
      <c r="B49" s="219" t="s">
        <v>563</v>
      </c>
      <c r="C49" s="357">
        <v>250</v>
      </c>
      <c r="D49" s="214"/>
      <c r="E49" s="215">
        <v>444</v>
      </c>
      <c r="F49" s="216"/>
      <c r="G49" s="217">
        <v>700</v>
      </c>
    </row>
    <row r="50" spans="1:7" ht="16.5" customHeight="1">
      <c r="A50" s="219" t="s">
        <v>1488</v>
      </c>
      <c r="B50" s="219" t="s">
        <v>1484</v>
      </c>
      <c r="C50" s="357">
        <v>400</v>
      </c>
      <c r="D50" s="214"/>
      <c r="E50" s="215">
        <v>399</v>
      </c>
      <c r="F50" s="216"/>
      <c r="G50" s="217">
        <v>800</v>
      </c>
    </row>
    <row r="51" spans="1:7" ht="16.5" customHeight="1">
      <c r="A51" s="219" t="s">
        <v>1489</v>
      </c>
      <c r="B51" s="219" t="s">
        <v>1487</v>
      </c>
      <c r="C51" s="357">
        <v>250</v>
      </c>
      <c r="D51" s="214"/>
      <c r="E51" s="215">
        <v>261</v>
      </c>
      <c r="F51" s="216"/>
      <c r="G51" s="217">
        <v>700</v>
      </c>
    </row>
    <row r="52" spans="1:7" ht="16.5" customHeight="1">
      <c r="A52" s="219" t="s">
        <v>1493</v>
      </c>
      <c r="B52" s="223" t="s">
        <v>1490</v>
      </c>
      <c r="C52" s="357">
        <v>400</v>
      </c>
      <c r="D52" s="214"/>
      <c r="E52" s="215">
        <v>378</v>
      </c>
      <c r="F52" s="216">
        <v>289</v>
      </c>
      <c r="G52" s="217">
        <v>900</v>
      </c>
    </row>
    <row r="53" spans="1:7" ht="16.5" customHeight="1">
      <c r="A53" s="219" t="s">
        <v>1492</v>
      </c>
      <c r="B53" s="219" t="s">
        <v>1491</v>
      </c>
      <c r="C53" s="357">
        <v>250</v>
      </c>
      <c r="D53" s="214"/>
      <c r="E53" s="215">
        <v>264</v>
      </c>
      <c r="F53" s="216"/>
      <c r="G53" s="217">
        <v>800</v>
      </c>
    </row>
    <row r="54" spans="1:7" ht="16.5" customHeight="1">
      <c r="A54" s="219" t="s">
        <v>1496</v>
      </c>
      <c r="B54" s="219" t="s">
        <v>1494</v>
      </c>
      <c r="C54" s="357">
        <v>400</v>
      </c>
      <c r="D54" s="214"/>
      <c r="E54" s="215">
        <v>471</v>
      </c>
      <c r="F54" s="216"/>
      <c r="G54" s="217">
        <v>900</v>
      </c>
    </row>
    <row r="55" spans="1:7" ht="16.5" customHeight="1">
      <c r="A55" s="219" t="s">
        <v>1497</v>
      </c>
      <c r="B55" s="219" t="s">
        <v>1495</v>
      </c>
      <c r="C55" s="357">
        <v>250</v>
      </c>
      <c r="D55" s="214"/>
      <c r="E55" s="215">
        <v>330</v>
      </c>
      <c r="F55" s="216"/>
      <c r="G55" s="217">
        <v>800</v>
      </c>
    </row>
    <row r="56" spans="1:7" ht="16.5" customHeight="1">
      <c r="A56" s="223" t="s">
        <v>1500</v>
      </c>
      <c r="B56" s="219" t="s">
        <v>1498</v>
      </c>
      <c r="C56" s="357">
        <v>400</v>
      </c>
      <c r="D56" s="214"/>
      <c r="E56" s="215">
        <v>340</v>
      </c>
      <c r="F56" s="216">
        <v>260</v>
      </c>
      <c r="G56" s="217">
        <v>900</v>
      </c>
    </row>
    <row r="57" spans="1:7" ht="16.5" customHeight="1">
      <c r="A57" s="219" t="s">
        <v>1501</v>
      </c>
      <c r="B57" s="219" t="s">
        <v>1499</v>
      </c>
      <c r="C57" s="357">
        <v>250</v>
      </c>
      <c r="D57" s="214"/>
      <c r="E57" s="215">
        <v>244</v>
      </c>
      <c r="F57" s="216">
        <v>233</v>
      </c>
      <c r="G57" s="217">
        <v>800</v>
      </c>
    </row>
    <row r="58" spans="1:7" ht="16.5" customHeight="1">
      <c r="A58" s="219" t="s">
        <v>1504</v>
      </c>
      <c r="B58" s="220" t="s">
        <v>1502</v>
      </c>
      <c r="C58" s="357">
        <v>400</v>
      </c>
      <c r="D58" s="214"/>
      <c r="E58" s="215">
        <v>312</v>
      </c>
      <c r="F58" s="216">
        <v>355</v>
      </c>
      <c r="G58" s="217">
        <v>800</v>
      </c>
    </row>
    <row r="59" spans="1:7" ht="16.5" customHeight="1">
      <c r="A59" s="219" t="s">
        <v>1505</v>
      </c>
      <c r="B59" s="220" t="s">
        <v>1503</v>
      </c>
      <c r="C59" s="357">
        <v>250</v>
      </c>
      <c r="D59" s="214"/>
      <c r="E59" s="215">
        <v>226</v>
      </c>
      <c r="F59" s="216">
        <v>330</v>
      </c>
      <c r="G59" s="217">
        <v>750</v>
      </c>
    </row>
    <row r="60" spans="1:7" ht="16.5" customHeight="1">
      <c r="A60" s="219" t="s">
        <v>1262</v>
      </c>
      <c r="B60" s="219" t="s">
        <v>1260</v>
      </c>
      <c r="C60" s="357">
        <v>400</v>
      </c>
      <c r="D60" s="214"/>
      <c r="E60" s="215">
        <v>319</v>
      </c>
      <c r="F60" s="216">
        <v>261</v>
      </c>
      <c r="G60" s="217">
        <v>840</v>
      </c>
    </row>
    <row r="61" spans="1:7" ht="16.5" customHeight="1">
      <c r="A61" s="219" t="s">
        <v>1263</v>
      </c>
      <c r="B61" s="219" t="s">
        <v>1261</v>
      </c>
      <c r="C61" s="357">
        <v>250</v>
      </c>
      <c r="D61" s="214"/>
      <c r="E61" s="215">
        <v>219</v>
      </c>
      <c r="F61" s="216"/>
      <c r="G61" s="217">
        <v>580</v>
      </c>
    </row>
    <row r="62" spans="1:7" ht="16.5" customHeight="1">
      <c r="A62" s="219" t="s">
        <v>1266</v>
      </c>
      <c r="B62" s="219" t="s">
        <v>1264</v>
      </c>
      <c r="C62" s="357">
        <v>450</v>
      </c>
      <c r="D62" s="214">
        <v>300</v>
      </c>
      <c r="E62" s="215">
        <v>218</v>
      </c>
      <c r="F62" s="216">
        <v>253</v>
      </c>
      <c r="G62" s="217">
        <v>850</v>
      </c>
    </row>
    <row r="63" spans="1:7" ht="16.5" customHeight="1">
      <c r="A63" s="219" t="s">
        <v>1267</v>
      </c>
      <c r="B63" s="219" t="s">
        <v>1265</v>
      </c>
      <c r="C63" s="357">
        <v>250</v>
      </c>
      <c r="D63" s="214">
        <v>192</v>
      </c>
      <c r="E63" s="215">
        <v>159</v>
      </c>
      <c r="F63" s="216">
        <v>253</v>
      </c>
      <c r="G63" s="217">
        <v>750</v>
      </c>
    </row>
    <row r="64" spans="1:7" ht="16.5" customHeight="1">
      <c r="A64" s="219" t="s">
        <v>568</v>
      </c>
      <c r="B64" s="219" t="s">
        <v>566</v>
      </c>
      <c r="C64" s="357">
        <v>400</v>
      </c>
      <c r="D64" s="214">
        <v>300</v>
      </c>
      <c r="E64" s="215">
        <v>346</v>
      </c>
      <c r="F64" s="216">
        <v>313</v>
      </c>
      <c r="G64" s="217">
        <v>800</v>
      </c>
    </row>
    <row r="65" spans="1:7" ht="16.5" customHeight="1">
      <c r="A65" s="219" t="s">
        <v>569</v>
      </c>
      <c r="B65" s="219" t="s">
        <v>567</v>
      </c>
      <c r="C65" s="357">
        <v>250</v>
      </c>
      <c r="D65" s="214">
        <v>192</v>
      </c>
      <c r="E65" s="215">
        <v>236</v>
      </c>
      <c r="F65" s="216">
        <v>240</v>
      </c>
      <c r="G65" s="217">
        <v>520</v>
      </c>
    </row>
    <row r="66" spans="1:7" ht="16.5" customHeight="1">
      <c r="A66" s="219" t="s">
        <v>555</v>
      </c>
      <c r="B66" s="223" t="s">
        <v>554</v>
      </c>
      <c r="C66" s="357">
        <v>400</v>
      </c>
      <c r="D66" s="214">
        <v>470</v>
      </c>
      <c r="E66" s="215">
        <v>507</v>
      </c>
      <c r="F66" s="216">
        <v>364</v>
      </c>
      <c r="G66" s="217">
        <v>1000</v>
      </c>
    </row>
    <row r="67" spans="1:7" ht="16.5" customHeight="1">
      <c r="A67" s="219" t="s">
        <v>556</v>
      </c>
      <c r="B67" s="219" t="s">
        <v>557</v>
      </c>
      <c r="C67" s="357">
        <v>250</v>
      </c>
      <c r="D67" s="214">
        <v>290</v>
      </c>
      <c r="E67" s="215">
        <v>410</v>
      </c>
      <c r="F67" s="216">
        <v>314</v>
      </c>
      <c r="G67" s="217">
        <v>900</v>
      </c>
    </row>
    <row r="68" spans="1:7" ht="16.5" customHeight="1">
      <c r="A68" s="225" t="s">
        <v>1283</v>
      </c>
      <c r="B68" s="232" t="s">
        <v>1284</v>
      </c>
      <c r="C68" s="357">
        <v>400</v>
      </c>
      <c r="D68" s="214"/>
      <c r="E68" s="215"/>
      <c r="F68" s="216"/>
      <c r="G68" s="217"/>
    </row>
    <row r="69" spans="1:7" ht="16.5" customHeight="1">
      <c r="A69" s="225" t="s">
        <v>1285</v>
      </c>
      <c r="B69" s="232" t="s">
        <v>1286</v>
      </c>
      <c r="C69" s="357">
        <v>250</v>
      </c>
      <c r="D69" s="214"/>
      <c r="E69" s="215"/>
      <c r="F69" s="216"/>
      <c r="G69" s="217"/>
    </row>
    <row r="70" spans="1:7" s="231" customFormat="1" ht="16.5">
      <c r="A70" s="219" t="s">
        <v>1270</v>
      </c>
      <c r="B70" s="220" t="s">
        <v>1268</v>
      </c>
      <c r="C70" s="357">
        <v>400</v>
      </c>
      <c r="D70" s="207"/>
      <c r="E70" s="229"/>
      <c r="F70" s="229"/>
      <c r="G70" s="229"/>
    </row>
    <row r="71" spans="1:7" ht="21" customHeight="1">
      <c r="A71" s="219" t="s">
        <v>1271</v>
      </c>
      <c r="B71" s="220" t="s">
        <v>1269</v>
      </c>
      <c r="C71" s="357">
        <v>250</v>
      </c>
      <c r="D71" s="214"/>
      <c r="E71" s="215"/>
      <c r="F71" s="216"/>
      <c r="G71" s="217"/>
    </row>
    <row r="72" spans="1:7" ht="23.25" customHeight="1">
      <c r="A72" s="284"/>
      <c r="B72" s="195" t="s">
        <v>483</v>
      </c>
      <c r="C72" s="358"/>
      <c r="D72" s="214"/>
      <c r="E72" s="215"/>
      <c r="F72" s="216"/>
      <c r="G72" s="217"/>
    </row>
    <row r="73" spans="1:7" ht="45" customHeight="1">
      <c r="A73" s="285" t="s">
        <v>484</v>
      </c>
      <c r="B73" s="286" t="s">
        <v>485</v>
      </c>
      <c r="C73" s="357">
        <v>1900</v>
      </c>
      <c r="D73" s="214"/>
      <c r="E73" s="215"/>
      <c r="F73" s="216"/>
      <c r="G73" s="217"/>
    </row>
    <row r="74" spans="1:7" ht="46.5" customHeight="1">
      <c r="A74" s="285" t="s">
        <v>486</v>
      </c>
      <c r="B74" s="286" t="s">
        <v>487</v>
      </c>
      <c r="C74" s="357">
        <v>3500</v>
      </c>
      <c r="D74" s="214"/>
      <c r="E74" s="215"/>
      <c r="F74" s="216"/>
      <c r="G74" s="217"/>
    </row>
    <row r="75" spans="1:7" ht="15.75" customHeight="1">
      <c r="A75" s="271"/>
      <c r="B75" s="207" t="s">
        <v>1242</v>
      </c>
      <c r="C75" s="359"/>
      <c r="D75" s="214"/>
      <c r="E75" s="215"/>
      <c r="F75" s="216"/>
      <c r="G75" s="217"/>
    </row>
    <row r="76" spans="1:7" s="231" customFormat="1" ht="13.5" customHeight="1">
      <c r="A76" s="224" t="s">
        <v>1460</v>
      </c>
      <c r="B76" s="224" t="s">
        <v>1461</v>
      </c>
      <c r="C76" s="358"/>
      <c r="D76" s="207"/>
      <c r="E76" s="229"/>
      <c r="F76" s="229"/>
      <c r="G76" s="229"/>
    </row>
    <row r="77" spans="1:7" ht="15.75" customHeight="1">
      <c r="A77" s="224" t="s">
        <v>1463</v>
      </c>
      <c r="B77" s="232" t="s">
        <v>1243</v>
      </c>
      <c r="C77" s="357">
        <v>650</v>
      </c>
      <c r="D77" s="214"/>
      <c r="E77" s="215"/>
      <c r="F77" s="216"/>
      <c r="G77" s="217"/>
    </row>
    <row r="78" spans="1:7" ht="15.75" customHeight="1">
      <c r="A78" s="224" t="s">
        <v>1462</v>
      </c>
      <c r="B78" s="232" t="s">
        <v>1244</v>
      </c>
      <c r="C78" s="357">
        <v>1150</v>
      </c>
      <c r="D78" s="214"/>
      <c r="E78" s="215"/>
      <c r="F78" s="216"/>
      <c r="G78" s="217"/>
    </row>
    <row r="79" spans="1:7" ht="15.75" customHeight="1">
      <c r="A79" s="224" t="s">
        <v>1464</v>
      </c>
      <c r="B79" s="224" t="s">
        <v>1465</v>
      </c>
      <c r="C79" s="357">
        <v>250</v>
      </c>
      <c r="D79" s="214"/>
      <c r="E79" s="215"/>
      <c r="F79" s="216"/>
      <c r="G79" s="217"/>
    </row>
    <row r="80" spans="1:7" ht="15.75" customHeight="1">
      <c r="A80" s="224" t="s">
        <v>1466</v>
      </c>
      <c r="B80" s="224" t="s">
        <v>1467</v>
      </c>
      <c r="C80" s="357">
        <v>500</v>
      </c>
      <c r="D80" s="214"/>
      <c r="E80" s="215"/>
      <c r="F80" s="216"/>
      <c r="G80" s="217"/>
    </row>
    <row r="81" spans="1:7" ht="15.75" customHeight="1">
      <c r="A81" s="269"/>
      <c r="B81" s="207" t="s">
        <v>1701</v>
      </c>
      <c r="C81" s="360"/>
      <c r="D81" s="214"/>
      <c r="E81" s="215"/>
      <c r="F81" s="216"/>
      <c r="G81" s="217"/>
    </row>
    <row r="82" spans="1:7" ht="15.75" customHeight="1">
      <c r="A82" s="224" t="s">
        <v>1776</v>
      </c>
      <c r="B82" s="224" t="s">
        <v>1777</v>
      </c>
      <c r="C82" s="357">
        <v>250</v>
      </c>
      <c r="D82" s="214"/>
      <c r="E82" s="215"/>
      <c r="F82" s="216"/>
      <c r="G82" s="217"/>
    </row>
    <row r="83" spans="1:7" ht="15.75" customHeight="1">
      <c r="A83" s="224" t="s">
        <v>1775</v>
      </c>
      <c r="B83" s="224" t="s">
        <v>1128</v>
      </c>
      <c r="C83" s="357">
        <v>250</v>
      </c>
      <c r="D83" s="214"/>
      <c r="E83" s="215"/>
      <c r="F83" s="216"/>
      <c r="G83" s="217"/>
    </row>
    <row r="84" spans="1:7" ht="15.75" customHeight="1">
      <c r="A84" s="224" t="s">
        <v>1231</v>
      </c>
      <c r="B84" s="224" t="s">
        <v>1778</v>
      </c>
      <c r="C84" s="357">
        <v>250</v>
      </c>
      <c r="D84" s="214"/>
      <c r="E84" s="215"/>
      <c r="F84" s="216"/>
      <c r="G84" s="217"/>
    </row>
    <row r="85" spans="1:7" ht="15.75" customHeight="1">
      <c r="A85" s="219" t="s">
        <v>575</v>
      </c>
      <c r="B85" s="220" t="s">
        <v>573</v>
      </c>
      <c r="C85" s="357">
        <v>300</v>
      </c>
      <c r="D85" s="214"/>
      <c r="E85" s="215"/>
      <c r="F85" s="216"/>
      <c r="G85" s="217"/>
    </row>
    <row r="86" spans="1:7" ht="15.75" customHeight="1">
      <c r="A86" s="219" t="s">
        <v>576</v>
      </c>
      <c r="B86" s="220" t="s">
        <v>574</v>
      </c>
      <c r="C86" s="357">
        <v>250</v>
      </c>
      <c r="D86" s="214"/>
      <c r="E86" s="215"/>
      <c r="F86" s="216"/>
      <c r="G86" s="217"/>
    </row>
    <row r="87" spans="1:7" ht="15.75" customHeight="1">
      <c r="A87" s="219" t="s">
        <v>577</v>
      </c>
      <c r="B87" s="220" t="s">
        <v>578</v>
      </c>
      <c r="C87" s="357">
        <v>300</v>
      </c>
      <c r="D87" s="214"/>
      <c r="E87" s="215"/>
      <c r="F87" s="216"/>
      <c r="G87" s="217"/>
    </row>
    <row r="88" spans="1:7" ht="15.75" customHeight="1">
      <c r="A88" s="219" t="s">
        <v>580</v>
      </c>
      <c r="B88" s="220" t="s">
        <v>579</v>
      </c>
      <c r="C88" s="357">
        <v>300</v>
      </c>
      <c r="D88" s="214"/>
      <c r="E88" s="215"/>
      <c r="F88" s="216"/>
      <c r="G88" s="217"/>
    </row>
    <row r="89" spans="1:7" ht="15.75" customHeight="1">
      <c r="A89" s="219" t="s">
        <v>572</v>
      </c>
      <c r="B89" s="220" t="s">
        <v>571</v>
      </c>
      <c r="C89" s="357">
        <v>300</v>
      </c>
      <c r="D89" s="214"/>
      <c r="E89" s="215"/>
      <c r="F89" s="216"/>
      <c r="G89" s="217"/>
    </row>
    <row r="90" spans="1:7" s="231" customFormat="1" ht="13.5" customHeight="1">
      <c r="A90" s="212" t="s">
        <v>1235</v>
      </c>
      <c r="B90" s="213" t="s">
        <v>1123</v>
      </c>
      <c r="C90" s="357">
        <v>300</v>
      </c>
      <c r="D90" s="268"/>
      <c r="E90" s="228"/>
      <c r="F90" s="229"/>
      <c r="G90" s="230"/>
    </row>
    <row r="91" spans="1:7" s="231" customFormat="1" ht="16.5" customHeight="1">
      <c r="A91" s="223" t="s">
        <v>1175</v>
      </c>
      <c r="B91" s="219" t="s">
        <v>1174</v>
      </c>
      <c r="C91" s="357">
        <v>209</v>
      </c>
      <c r="D91" s="214"/>
      <c r="E91" s="228"/>
      <c r="F91" s="229"/>
      <c r="G91" s="230"/>
    </row>
    <row r="92" spans="1:7" s="231" customFormat="1" ht="16.5" customHeight="1">
      <c r="A92" s="223" t="s">
        <v>1175</v>
      </c>
      <c r="B92" s="219" t="s">
        <v>1120</v>
      </c>
      <c r="C92" s="357">
        <v>300</v>
      </c>
      <c r="D92" s="214"/>
      <c r="E92" s="228"/>
      <c r="F92" s="229"/>
      <c r="G92" s="230"/>
    </row>
    <row r="93" spans="1:7" s="231" customFormat="1" ht="16.5" customHeight="1">
      <c r="A93" s="219" t="s">
        <v>478</v>
      </c>
      <c r="B93" s="219" t="s">
        <v>1121</v>
      </c>
      <c r="C93" s="357">
        <v>250</v>
      </c>
      <c r="D93" s="214"/>
      <c r="E93" s="228"/>
      <c r="F93" s="229"/>
      <c r="G93" s="230"/>
    </row>
    <row r="94" spans="1:7" s="231" customFormat="1" ht="16.5" customHeight="1">
      <c r="A94" s="224" t="s">
        <v>1576</v>
      </c>
      <c r="B94" s="224" t="s">
        <v>1577</v>
      </c>
      <c r="C94" s="357">
        <v>150</v>
      </c>
      <c r="D94" s="214"/>
      <c r="E94" s="228"/>
      <c r="F94" s="229"/>
      <c r="G94" s="230"/>
    </row>
    <row r="95" spans="1:7" s="231" customFormat="1" ht="32.25" customHeight="1">
      <c r="A95" s="269"/>
      <c r="B95" s="195" t="s">
        <v>1184</v>
      </c>
      <c r="C95" s="361"/>
      <c r="D95" s="214"/>
      <c r="E95" s="228"/>
      <c r="F95" s="229"/>
      <c r="G95" s="230"/>
    </row>
    <row r="96" spans="1:7" s="231" customFormat="1" ht="16.5" customHeight="1">
      <c r="A96" s="224" t="s">
        <v>1185</v>
      </c>
      <c r="B96" s="224" t="s">
        <v>1187</v>
      </c>
      <c r="C96" s="357">
        <v>50</v>
      </c>
      <c r="D96" s="214"/>
      <c r="E96" s="228"/>
      <c r="F96" s="229"/>
      <c r="G96" s="230"/>
    </row>
    <row r="97" spans="1:7" ht="13.5" customHeight="1">
      <c r="A97" s="224" t="s">
        <v>1186</v>
      </c>
      <c r="B97" s="224" t="s">
        <v>1188</v>
      </c>
      <c r="C97" s="357">
        <v>50</v>
      </c>
      <c r="D97" s="207"/>
      <c r="E97" s="216"/>
      <c r="F97" s="216"/>
      <c r="G97" s="216"/>
    </row>
    <row r="98" spans="1:7" ht="15.75" customHeight="1">
      <c r="A98" s="225" t="s">
        <v>1240</v>
      </c>
      <c r="B98" s="232" t="s">
        <v>1325</v>
      </c>
      <c r="C98" s="357">
        <v>450</v>
      </c>
      <c r="D98" s="214">
        <v>450</v>
      </c>
      <c r="E98" s="215">
        <v>342</v>
      </c>
      <c r="F98" s="216">
        <v>383</v>
      </c>
      <c r="G98" s="217">
        <v>600</v>
      </c>
    </row>
    <row r="99" spans="1:7" ht="15.75" customHeight="1">
      <c r="A99" s="224" t="s">
        <v>1189</v>
      </c>
      <c r="B99" s="224" t="s">
        <v>1190</v>
      </c>
      <c r="C99" s="357">
        <v>100</v>
      </c>
      <c r="D99" s="214">
        <v>580</v>
      </c>
      <c r="E99" s="215">
        <v>416</v>
      </c>
      <c r="F99" s="216"/>
      <c r="G99" s="217"/>
    </row>
    <row r="100" spans="1:7" ht="15.75" customHeight="1">
      <c r="A100" s="224" t="s">
        <v>1191</v>
      </c>
      <c r="B100" s="224" t="s">
        <v>1192</v>
      </c>
      <c r="C100" s="357">
        <v>600</v>
      </c>
      <c r="D100" s="214">
        <v>580</v>
      </c>
      <c r="E100" s="215"/>
      <c r="F100" s="216"/>
      <c r="G100" s="217">
        <v>550</v>
      </c>
    </row>
    <row r="101" spans="1:7" ht="15.75" customHeight="1">
      <c r="A101" s="234" t="s">
        <v>597</v>
      </c>
      <c r="B101" s="234" t="s">
        <v>598</v>
      </c>
      <c r="C101" s="357">
        <v>50</v>
      </c>
      <c r="D101" s="214">
        <v>500</v>
      </c>
      <c r="E101" s="215">
        <v>416</v>
      </c>
      <c r="F101" s="216">
        <v>497</v>
      </c>
      <c r="G101" s="217"/>
    </row>
    <row r="102" spans="1:7" ht="15.75" customHeight="1">
      <c r="A102" s="269"/>
      <c r="B102" s="207" t="s">
        <v>819</v>
      </c>
      <c r="C102" s="360"/>
      <c r="D102" s="214">
        <v>450</v>
      </c>
      <c r="E102" s="215">
        <v>326</v>
      </c>
      <c r="F102" s="216">
        <v>497</v>
      </c>
      <c r="G102" s="217"/>
    </row>
    <row r="103" spans="1:7" ht="15.75" customHeight="1">
      <c r="A103" s="223" t="s">
        <v>1421</v>
      </c>
      <c r="B103" s="235" t="s">
        <v>1420</v>
      </c>
      <c r="C103" s="357">
        <v>450</v>
      </c>
      <c r="D103" s="214">
        <v>550</v>
      </c>
      <c r="E103" s="215">
        <v>416</v>
      </c>
      <c r="F103" s="216">
        <v>500</v>
      </c>
      <c r="G103" s="217">
        <v>550</v>
      </c>
    </row>
    <row r="104" spans="1:7" ht="15.75" customHeight="1">
      <c r="A104" s="219" t="s">
        <v>1409</v>
      </c>
      <c r="B104" s="219" t="s">
        <v>1779</v>
      </c>
      <c r="C104" s="357">
        <v>500</v>
      </c>
      <c r="D104" s="214">
        <v>450</v>
      </c>
      <c r="E104" s="215">
        <v>326</v>
      </c>
      <c r="F104" s="216">
        <v>386</v>
      </c>
      <c r="G104" s="217">
        <v>380</v>
      </c>
    </row>
    <row r="105" spans="1:7" ht="15.75" customHeight="1">
      <c r="A105" s="219" t="s">
        <v>1408</v>
      </c>
      <c r="B105" s="219" t="s">
        <v>1407</v>
      </c>
      <c r="C105" s="357">
        <v>550</v>
      </c>
      <c r="D105" s="214">
        <v>800</v>
      </c>
      <c r="E105" s="215">
        <v>441</v>
      </c>
      <c r="F105" s="216">
        <v>846</v>
      </c>
      <c r="G105" s="217"/>
    </row>
    <row r="106" spans="1:7" ht="15.75" customHeight="1">
      <c r="A106" s="219" t="s">
        <v>1411</v>
      </c>
      <c r="B106" s="219" t="s">
        <v>1410</v>
      </c>
      <c r="C106" s="357">
        <v>550</v>
      </c>
      <c r="D106" s="214">
        <v>900</v>
      </c>
      <c r="E106" s="215"/>
      <c r="F106" s="216">
        <v>686</v>
      </c>
      <c r="G106" s="217">
        <v>880</v>
      </c>
    </row>
    <row r="107" spans="1:7" ht="15.75" customHeight="1">
      <c r="A107" s="219" t="s">
        <v>1423</v>
      </c>
      <c r="B107" s="219" t="s">
        <v>1422</v>
      </c>
      <c r="C107" s="357">
        <v>400</v>
      </c>
      <c r="D107" s="214">
        <v>900</v>
      </c>
      <c r="E107" s="215"/>
      <c r="F107" s="216">
        <v>615</v>
      </c>
      <c r="G107" s="217">
        <v>550</v>
      </c>
    </row>
    <row r="108" spans="1:7" ht="15.75" customHeight="1">
      <c r="A108" s="219" t="s">
        <v>1415</v>
      </c>
      <c r="B108" s="219" t="s">
        <v>1414</v>
      </c>
      <c r="C108" s="357">
        <v>500</v>
      </c>
      <c r="D108" s="214">
        <v>1500</v>
      </c>
      <c r="E108" s="215"/>
      <c r="F108" s="216"/>
      <c r="G108" s="217">
        <v>1450</v>
      </c>
    </row>
    <row r="109" spans="1:7" ht="15.75" customHeight="1" hidden="1">
      <c r="A109" s="219" t="s">
        <v>1417</v>
      </c>
      <c r="B109" s="219" t="s">
        <v>1416</v>
      </c>
      <c r="C109" s="357">
        <v>400</v>
      </c>
      <c r="D109" s="214">
        <v>1500</v>
      </c>
      <c r="E109" s="215"/>
      <c r="F109" s="216"/>
      <c r="G109" s="217">
        <v>1650</v>
      </c>
    </row>
    <row r="110" spans="1:7" ht="30" customHeight="1">
      <c r="A110" s="285" t="s">
        <v>1545</v>
      </c>
      <c r="B110" s="286" t="s">
        <v>1546</v>
      </c>
      <c r="C110" s="357">
        <v>800</v>
      </c>
      <c r="D110" s="214"/>
      <c r="E110" s="215"/>
      <c r="F110" s="216"/>
      <c r="G110" s="217"/>
    </row>
    <row r="111" spans="1:7" ht="18.75" customHeight="1">
      <c r="A111" s="285" t="s">
        <v>1547</v>
      </c>
      <c r="B111" s="286" t="s">
        <v>1548</v>
      </c>
      <c r="C111" s="357">
        <v>450</v>
      </c>
      <c r="D111" s="214"/>
      <c r="E111" s="215"/>
      <c r="F111" s="216"/>
      <c r="G111" s="217"/>
    </row>
    <row r="112" spans="1:7" ht="15.75" customHeight="1">
      <c r="A112" s="219" t="s">
        <v>1406</v>
      </c>
      <c r="B112" s="219" t="s">
        <v>1405</v>
      </c>
      <c r="C112" s="357">
        <v>850</v>
      </c>
      <c r="D112" s="214">
        <v>1500</v>
      </c>
      <c r="E112" s="215">
        <v>595</v>
      </c>
      <c r="F112" s="216">
        <v>732</v>
      </c>
      <c r="G112" s="217"/>
    </row>
    <row r="113" spans="1:7" ht="15.75" customHeight="1">
      <c r="A113" s="224" t="s">
        <v>2133</v>
      </c>
      <c r="B113" s="224" t="s">
        <v>2134</v>
      </c>
      <c r="C113" s="357">
        <v>900</v>
      </c>
      <c r="D113" s="214"/>
      <c r="E113" s="215"/>
      <c r="F113" s="216"/>
      <c r="G113" s="217"/>
    </row>
    <row r="114" spans="1:7" ht="15.75" customHeight="1">
      <c r="A114" s="224" t="s">
        <v>2135</v>
      </c>
      <c r="B114" s="224" t="s">
        <v>2136</v>
      </c>
      <c r="C114" s="357">
        <v>800</v>
      </c>
      <c r="D114" s="214"/>
      <c r="E114" s="215"/>
      <c r="F114" s="216">
        <v>830</v>
      </c>
      <c r="G114" s="217">
        <v>1400</v>
      </c>
    </row>
    <row r="115" spans="1:7" ht="15.75" customHeight="1">
      <c r="A115" s="224" t="s">
        <v>2138</v>
      </c>
      <c r="B115" s="224" t="s">
        <v>2137</v>
      </c>
      <c r="C115" s="357">
        <v>1500</v>
      </c>
      <c r="D115" s="236">
        <v>1200</v>
      </c>
      <c r="E115" s="215">
        <v>1227</v>
      </c>
      <c r="F115" s="216">
        <v>1191</v>
      </c>
      <c r="G115" s="217">
        <v>950</v>
      </c>
    </row>
    <row r="116" spans="1:7" ht="13.5" customHeight="1">
      <c r="A116" s="224" t="s">
        <v>2140</v>
      </c>
      <c r="B116" s="224" t="s">
        <v>2139</v>
      </c>
      <c r="C116" s="357">
        <v>1800</v>
      </c>
      <c r="D116" s="207"/>
      <c r="E116" s="216"/>
      <c r="F116" s="216"/>
      <c r="G116" s="216"/>
    </row>
    <row r="117" spans="1:7" ht="16.5" customHeight="1">
      <c r="A117" s="223" t="s">
        <v>1419</v>
      </c>
      <c r="B117" s="219" t="s">
        <v>1418</v>
      </c>
      <c r="C117" s="357">
        <v>800</v>
      </c>
      <c r="D117" s="214"/>
      <c r="E117" s="215"/>
      <c r="F117" s="216"/>
      <c r="G117" s="217"/>
    </row>
    <row r="118" spans="1:7" ht="16.5" customHeight="1">
      <c r="A118" s="219" t="s">
        <v>1246</v>
      </c>
      <c r="B118" s="219" t="s">
        <v>1245</v>
      </c>
      <c r="C118" s="357">
        <v>500</v>
      </c>
      <c r="D118" s="214">
        <v>300</v>
      </c>
      <c r="E118" s="215">
        <v>351</v>
      </c>
      <c r="F118" s="216"/>
      <c r="G118" s="217"/>
    </row>
    <row r="119" spans="1:7" ht="16.5" customHeight="1">
      <c r="A119" s="219" t="s">
        <v>1425</v>
      </c>
      <c r="B119" s="223" t="s">
        <v>1424</v>
      </c>
      <c r="C119" s="357">
        <v>1200</v>
      </c>
      <c r="D119" s="214">
        <v>600</v>
      </c>
      <c r="E119" s="215"/>
      <c r="F119" s="216">
        <v>656</v>
      </c>
      <c r="G119" s="217"/>
    </row>
    <row r="120" spans="1:7" ht="18" customHeight="1">
      <c r="A120" s="219" t="s">
        <v>1413</v>
      </c>
      <c r="B120" s="220" t="s">
        <v>1412</v>
      </c>
      <c r="C120" s="365">
        <v>1200</v>
      </c>
      <c r="D120" s="214">
        <v>450</v>
      </c>
      <c r="E120" s="215"/>
      <c r="F120" s="216">
        <v>563</v>
      </c>
      <c r="G120" s="217"/>
    </row>
    <row r="121" spans="1:7" ht="18" customHeight="1">
      <c r="A121" s="269"/>
      <c r="B121" s="207" t="s">
        <v>1306</v>
      </c>
      <c r="C121" s="361"/>
      <c r="D121" s="214"/>
      <c r="E121" s="215"/>
      <c r="F121" s="216"/>
      <c r="G121" s="217"/>
    </row>
    <row r="122" spans="1:7" ht="18" customHeight="1">
      <c r="A122" s="225" t="s">
        <v>1240</v>
      </c>
      <c r="B122" s="232" t="s">
        <v>1325</v>
      </c>
      <c r="C122" s="357">
        <v>500</v>
      </c>
      <c r="D122" s="214"/>
      <c r="E122" s="215"/>
      <c r="F122" s="216"/>
      <c r="G122" s="217"/>
    </row>
    <row r="123" spans="1:7" ht="18.75" customHeight="1">
      <c r="A123" s="219" t="s">
        <v>1258</v>
      </c>
      <c r="B123" s="219" t="s">
        <v>1426</v>
      </c>
      <c r="C123" s="357">
        <v>850</v>
      </c>
      <c r="D123" s="214"/>
      <c r="E123" s="215"/>
      <c r="F123" s="216"/>
      <c r="G123" s="217"/>
    </row>
    <row r="124" spans="1:7" ht="16.5" customHeight="1">
      <c r="A124" s="219" t="s">
        <v>1428</v>
      </c>
      <c r="B124" s="220" t="s">
        <v>1427</v>
      </c>
      <c r="C124" s="357">
        <v>800</v>
      </c>
      <c r="D124" s="214"/>
      <c r="E124" s="215"/>
      <c r="F124" s="216"/>
      <c r="G124" s="217"/>
    </row>
    <row r="125" spans="1:7" ht="16.5" customHeight="1">
      <c r="A125" s="276" t="s">
        <v>1554</v>
      </c>
      <c r="B125" s="290" t="s">
        <v>1555</v>
      </c>
      <c r="C125" s="357">
        <v>1700</v>
      </c>
      <c r="D125" s="214"/>
      <c r="E125" s="215"/>
      <c r="F125" s="216"/>
      <c r="G125" s="217"/>
    </row>
    <row r="126" spans="1:7" ht="16.5" customHeight="1">
      <c r="A126" s="225" t="s">
        <v>616</v>
      </c>
      <c r="B126" s="232" t="s">
        <v>1654</v>
      </c>
      <c r="C126" s="357">
        <v>2500</v>
      </c>
      <c r="D126" s="214"/>
      <c r="E126" s="215"/>
      <c r="F126" s="216">
        <v>1822</v>
      </c>
      <c r="G126" s="217"/>
    </row>
    <row r="127" spans="1:7" ht="16.5" customHeight="1">
      <c r="A127" s="225" t="s">
        <v>617</v>
      </c>
      <c r="B127" s="232" t="s">
        <v>618</v>
      </c>
      <c r="C127" s="357">
        <v>1800</v>
      </c>
      <c r="D127" s="214"/>
      <c r="E127" s="215"/>
      <c r="F127" s="216"/>
      <c r="G127" s="217"/>
    </row>
    <row r="128" spans="1:7" ht="36" customHeight="1">
      <c r="A128" s="225" t="s">
        <v>619</v>
      </c>
      <c r="B128" s="232" t="s">
        <v>620</v>
      </c>
      <c r="C128" s="357">
        <v>3000</v>
      </c>
      <c r="D128" s="214">
        <v>1100</v>
      </c>
      <c r="E128" s="215"/>
      <c r="F128" s="216"/>
      <c r="G128" s="217"/>
    </row>
    <row r="129" spans="1:7" ht="16.5" customHeight="1">
      <c r="A129" s="219" t="s">
        <v>1550</v>
      </c>
      <c r="B129" s="223" t="s">
        <v>1551</v>
      </c>
      <c r="C129" s="357">
        <v>2000</v>
      </c>
      <c r="D129" s="214"/>
      <c r="E129" s="215"/>
      <c r="F129" s="216"/>
      <c r="G129" s="217"/>
    </row>
    <row r="130" spans="1:7" ht="34.5" customHeight="1">
      <c r="A130" s="225" t="s">
        <v>621</v>
      </c>
      <c r="B130" s="232" t="s">
        <v>1549</v>
      </c>
      <c r="C130" s="357">
        <v>1700</v>
      </c>
      <c r="D130" s="207"/>
      <c r="E130" s="216"/>
      <c r="F130" s="216"/>
      <c r="G130" s="216"/>
    </row>
    <row r="131" spans="1:7" ht="17.25" customHeight="1">
      <c r="A131" s="276" t="s">
        <v>1552</v>
      </c>
      <c r="B131" s="290" t="s">
        <v>1553</v>
      </c>
      <c r="C131" s="357">
        <v>2000</v>
      </c>
      <c r="D131" s="207"/>
      <c r="E131" s="216"/>
      <c r="F131" s="216"/>
      <c r="G131" s="216"/>
    </row>
    <row r="132" spans="1:7" ht="16.5" customHeight="1">
      <c r="A132" s="219" t="s">
        <v>1429</v>
      </c>
      <c r="B132" s="223" t="s">
        <v>182</v>
      </c>
      <c r="C132" s="357">
        <v>1900</v>
      </c>
      <c r="D132" s="214"/>
      <c r="E132" s="215"/>
      <c r="F132" s="216"/>
      <c r="G132" s="217"/>
    </row>
    <row r="133" spans="1:7" ht="16.5" customHeight="1">
      <c r="A133" s="219" t="s">
        <v>183</v>
      </c>
      <c r="B133" s="223" t="s">
        <v>184</v>
      </c>
      <c r="C133" s="357">
        <v>2500</v>
      </c>
      <c r="D133" s="214"/>
      <c r="E133" s="215"/>
      <c r="F133" s="216"/>
      <c r="G133" s="217"/>
    </row>
    <row r="134" spans="1:7" ht="13.5" customHeight="1">
      <c r="A134" s="224" t="s">
        <v>2130</v>
      </c>
      <c r="B134" s="224" t="s">
        <v>2131</v>
      </c>
      <c r="C134" s="357">
        <v>1200</v>
      </c>
      <c r="D134" s="207"/>
      <c r="E134" s="216"/>
      <c r="F134" s="216"/>
      <c r="G134" s="216"/>
    </row>
    <row r="135" spans="1:7" ht="17.25" customHeight="1">
      <c r="A135" s="269"/>
      <c r="B135" s="207" t="s">
        <v>1337</v>
      </c>
      <c r="C135" s="361"/>
      <c r="D135" s="214"/>
      <c r="E135" s="215"/>
      <c r="F135" s="216"/>
      <c r="G135" s="217"/>
    </row>
    <row r="136" spans="1:7" ht="17.25" customHeight="1">
      <c r="A136" s="219" t="s">
        <v>1454</v>
      </c>
      <c r="B136" s="219" t="s">
        <v>1453</v>
      </c>
      <c r="C136" s="357">
        <v>1000</v>
      </c>
      <c r="D136" s="214"/>
      <c r="E136" s="215"/>
      <c r="F136" s="216"/>
      <c r="G136" s="217"/>
    </row>
    <row r="137" spans="1:7" ht="17.25" customHeight="1">
      <c r="A137" s="219" t="s">
        <v>1452</v>
      </c>
      <c r="B137" s="219" t="s">
        <v>1451</v>
      </c>
      <c r="C137" s="357">
        <v>3010</v>
      </c>
      <c r="D137" s="237"/>
      <c r="E137" s="215"/>
      <c r="F137" s="216"/>
      <c r="G137" s="217"/>
    </row>
    <row r="138" spans="1:7" ht="17.25" customHeight="1">
      <c r="A138" s="285" t="s">
        <v>1393</v>
      </c>
      <c r="B138" s="286" t="s">
        <v>1394</v>
      </c>
      <c r="C138" s="357">
        <v>5700</v>
      </c>
      <c r="D138" s="237"/>
      <c r="E138" s="215"/>
      <c r="F138" s="216"/>
      <c r="G138" s="217"/>
    </row>
    <row r="139" spans="1:7" ht="17.25" customHeight="1">
      <c r="A139" s="219" t="s">
        <v>1456</v>
      </c>
      <c r="B139" s="219" t="s">
        <v>1455</v>
      </c>
      <c r="C139" s="357">
        <v>1000</v>
      </c>
      <c r="D139" s="214"/>
      <c r="E139" s="215"/>
      <c r="F139" s="216"/>
      <c r="G139" s="217"/>
    </row>
    <row r="140" spans="1:7" ht="17.25" customHeight="1">
      <c r="A140" s="285" t="s">
        <v>1395</v>
      </c>
      <c r="B140" s="286" t="s">
        <v>1396</v>
      </c>
      <c r="C140" s="357">
        <v>3100</v>
      </c>
      <c r="D140" s="214"/>
      <c r="E140" s="215"/>
      <c r="F140" s="216"/>
      <c r="G140" s="217"/>
    </row>
    <row r="141" spans="1:7" ht="17.25" customHeight="1">
      <c r="A141" s="269"/>
      <c r="B141" s="207" t="s">
        <v>22</v>
      </c>
      <c r="C141" s="361"/>
      <c r="D141" s="214"/>
      <c r="E141" s="215"/>
      <c r="F141" s="216"/>
      <c r="G141" s="217"/>
    </row>
    <row r="142" spans="1:7" ht="17.25" customHeight="1">
      <c r="A142" s="219" t="s">
        <v>1368</v>
      </c>
      <c r="B142" s="219" t="s">
        <v>1367</v>
      </c>
      <c r="C142" s="357">
        <v>200</v>
      </c>
      <c r="D142" s="214"/>
      <c r="E142" s="215"/>
      <c r="F142" s="216"/>
      <c r="G142" s="217"/>
    </row>
    <row r="143" spans="1:7" ht="17.25" customHeight="1">
      <c r="A143" s="225" t="s">
        <v>1612</v>
      </c>
      <c r="B143" s="232" t="s">
        <v>1613</v>
      </c>
      <c r="C143" s="366">
        <v>150</v>
      </c>
      <c r="D143" s="214"/>
      <c r="E143" s="215"/>
      <c r="F143" s="216"/>
      <c r="G143" s="217"/>
    </row>
    <row r="144" spans="1:7" ht="17.25" customHeight="1">
      <c r="A144" s="225" t="s">
        <v>1715</v>
      </c>
      <c r="B144" s="223" t="s">
        <v>1719</v>
      </c>
      <c r="C144" s="366">
        <v>150</v>
      </c>
      <c r="D144" s="214"/>
      <c r="E144" s="215"/>
      <c r="F144" s="216"/>
      <c r="G144" s="217"/>
    </row>
    <row r="145" spans="1:7" ht="17.25" customHeight="1">
      <c r="A145" s="225" t="s">
        <v>1611</v>
      </c>
      <c r="B145" s="219" t="s">
        <v>1720</v>
      </c>
      <c r="C145" s="366">
        <v>200</v>
      </c>
      <c r="D145" s="214"/>
      <c r="E145" s="215"/>
      <c r="F145" s="216"/>
      <c r="G145" s="217"/>
    </row>
    <row r="146" spans="1:7" ht="17.25" customHeight="1">
      <c r="A146" s="225" t="s">
        <v>24</v>
      </c>
      <c r="B146" s="223" t="s">
        <v>1721</v>
      </c>
      <c r="C146" s="357">
        <v>150</v>
      </c>
      <c r="D146" s="214"/>
      <c r="E146" s="215"/>
      <c r="F146" s="216"/>
      <c r="G146" s="217"/>
    </row>
    <row r="147" spans="1:7" ht="17.25" customHeight="1">
      <c r="A147" s="238" t="s">
        <v>2266</v>
      </c>
      <c r="B147" s="238" t="s">
        <v>2267</v>
      </c>
      <c r="C147" s="357">
        <v>150</v>
      </c>
      <c r="D147" s="214"/>
      <c r="E147" s="215"/>
      <c r="F147" s="216"/>
      <c r="G147" s="217"/>
    </row>
    <row r="148" spans="1:7" ht="17.25" customHeight="1">
      <c r="A148" s="225" t="s">
        <v>1716</v>
      </c>
      <c r="B148" s="219" t="s">
        <v>1722</v>
      </c>
      <c r="C148" s="357">
        <v>350</v>
      </c>
      <c r="D148" s="214"/>
      <c r="E148" s="215"/>
      <c r="F148" s="216"/>
      <c r="G148" s="217"/>
    </row>
    <row r="149" spans="1:7" ht="17.25" customHeight="1">
      <c r="A149" s="223" t="s">
        <v>583</v>
      </c>
      <c r="B149" s="219" t="s">
        <v>582</v>
      </c>
      <c r="C149" s="357">
        <v>100</v>
      </c>
      <c r="D149" s="214"/>
      <c r="E149" s="215"/>
      <c r="F149" s="216"/>
      <c r="G149" s="217"/>
    </row>
    <row r="150" spans="1:7" ht="17.25" customHeight="1">
      <c r="A150" s="219" t="s">
        <v>1222</v>
      </c>
      <c r="B150" s="219" t="s">
        <v>581</v>
      </c>
      <c r="C150" s="357">
        <v>150</v>
      </c>
      <c r="D150" s="214"/>
      <c r="E150" s="215"/>
      <c r="F150" s="216"/>
      <c r="G150" s="217"/>
    </row>
    <row r="151" spans="1:7" ht="17.25" customHeight="1">
      <c r="A151" s="225" t="s">
        <v>2268</v>
      </c>
      <c r="B151" s="232" t="s">
        <v>2202</v>
      </c>
      <c r="C151" s="357">
        <v>250</v>
      </c>
      <c r="D151" s="214"/>
      <c r="E151" s="215"/>
      <c r="F151" s="216"/>
      <c r="G151" s="217"/>
    </row>
    <row r="152" spans="1:7" ht="17.25" customHeight="1">
      <c r="A152" s="225" t="s">
        <v>2269</v>
      </c>
      <c r="B152" s="232" t="s">
        <v>6</v>
      </c>
      <c r="C152" s="357">
        <v>300</v>
      </c>
      <c r="D152" s="214"/>
      <c r="E152" s="215"/>
      <c r="F152" s="216"/>
      <c r="G152" s="217"/>
    </row>
    <row r="153" spans="1:7" ht="17.25" customHeight="1">
      <c r="A153" s="225" t="s">
        <v>1717</v>
      </c>
      <c r="B153" s="219" t="s">
        <v>1723</v>
      </c>
      <c r="C153" s="357">
        <v>200</v>
      </c>
      <c r="D153" s="214"/>
      <c r="E153" s="215"/>
      <c r="F153" s="216"/>
      <c r="G153" s="217"/>
    </row>
    <row r="154" spans="1:7" ht="17.25" customHeight="1">
      <c r="A154" s="225" t="s">
        <v>1718</v>
      </c>
      <c r="B154" s="219" t="s">
        <v>1724</v>
      </c>
      <c r="C154" s="357">
        <v>200</v>
      </c>
      <c r="D154" s="214"/>
      <c r="E154" s="215"/>
      <c r="F154" s="216"/>
      <c r="G154" s="217"/>
    </row>
    <row r="155" spans="1:7" ht="17.25" customHeight="1">
      <c r="A155" s="219" t="s">
        <v>585</v>
      </c>
      <c r="B155" s="223" t="s">
        <v>584</v>
      </c>
      <c r="C155" s="357">
        <v>100</v>
      </c>
      <c r="D155" s="214"/>
      <c r="E155" s="215"/>
      <c r="F155" s="216"/>
      <c r="G155" s="217"/>
    </row>
    <row r="156" spans="1:7" ht="17.25" customHeight="1">
      <c r="A156" s="238" t="s">
        <v>329</v>
      </c>
      <c r="B156" s="238" t="s">
        <v>2270</v>
      </c>
      <c r="C156" s="357">
        <v>150</v>
      </c>
      <c r="D156" s="214"/>
      <c r="E156" s="215"/>
      <c r="F156" s="216"/>
      <c r="G156" s="217"/>
    </row>
    <row r="157" spans="1:7" ht="17.25" customHeight="1">
      <c r="A157" s="238" t="s">
        <v>2271</v>
      </c>
      <c r="B157" s="238" t="s">
        <v>2272</v>
      </c>
      <c r="C157" s="357">
        <v>200</v>
      </c>
      <c r="D157" s="214"/>
      <c r="E157" s="215"/>
      <c r="F157" s="216"/>
      <c r="G157" s="217"/>
    </row>
    <row r="158" spans="1:7" ht="17.25" customHeight="1">
      <c r="A158" s="238" t="s">
        <v>1578</v>
      </c>
      <c r="B158" s="232" t="s">
        <v>8</v>
      </c>
      <c r="C158" s="357">
        <v>250</v>
      </c>
      <c r="D158" s="214"/>
      <c r="E158" s="215"/>
      <c r="F158" s="216"/>
      <c r="G158" s="217"/>
    </row>
    <row r="159" spans="1:7" ht="17.25" customHeight="1">
      <c r="A159" s="219" t="s">
        <v>1392</v>
      </c>
      <c r="B159" s="219" t="s">
        <v>1391</v>
      </c>
      <c r="C159" s="357">
        <v>150</v>
      </c>
      <c r="D159" s="214"/>
      <c r="E159" s="215"/>
      <c r="F159" s="216"/>
      <c r="G159" s="217"/>
    </row>
    <row r="160" spans="1:7" ht="17.25" customHeight="1">
      <c r="A160" s="223" t="s">
        <v>1390</v>
      </c>
      <c r="B160" s="219" t="s">
        <v>1389</v>
      </c>
      <c r="C160" s="357">
        <v>150</v>
      </c>
      <c r="D160" s="214"/>
      <c r="E160" s="215"/>
      <c r="F160" s="216"/>
      <c r="G160" s="217"/>
    </row>
    <row r="161" spans="1:7" ht="17.25" customHeight="1">
      <c r="A161" s="238" t="s">
        <v>2273</v>
      </c>
      <c r="B161" s="238" t="s">
        <v>2274</v>
      </c>
      <c r="C161" s="357">
        <v>150</v>
      </c>
      <c r="D161" s="214"/>
      <c r="E161" s="215"/>
      <c r="F161" s="216"/>
      <c r="G161" s="217"/>
    </row>
    <row r="162" spans="1:8" ht="17.25" customHeight="1">
      <c r="A162" s="238" t="s">
        <v>414</v>
      </c>
      <c r="B162" s="238" t="s">
        <v>415</v>
      </c>
      <c r="C162" s="357">
        <v>300</v>
      </c>
      <c r="D162" s="214"/>
      <c r="E162" s="239"/>
      <c r="F162" s="216"/>
      <c r="G162" s="217"/>
      <c r="H162" s="222" t="s">
        <v>422</v>
      </c>
    </row>
    <row r="163" spans="1:7" ht="17.25" customHeight="1">
      <c r="A163" s="238" t="s">
        <v>416</v>
      </c>
      <c r="B163" s="238" t="s">
        <v>417</v>
      </c>
      <c r="C163" s="357">
        <v>150</v>
      </c>
      <c r="D163" s="214"/>
      <c r="E163" s="215"/>
      <c r="F163" s="216"/>
      <c r="G163" s="217"/>
    </row>
    <row r="164" spans="1:7" ht="17.25" customHeight="1">
      <c r="A164" s="223" t="s">
        <v>588</v>
      </c>
      <c r="B164" s="219" t="s">
        <v>587</v>
      </c>
      <c r="C164" s="357">
        <v>300</v>
      </c>
      <c r="D164" s="214"/>
      <c r="E164" s="215"/>
      <c r="F164" s="216"/>
      <c r="G164" s="217"/>
    </row>
    <row r="165" spans="1:7" ht="17.25" customHeight="1">
      <c r="A165" s="219" t="s">
        <v>1361</v>
      </c>
      <c r="B165" s="219" t="s">
        <v>1360</v>
      </c>
      <c r="C165" s="357">
        <v>200</v>
      </c>
      <c r="D165" s="214"/>
      <c r="E165" s="215"/>
      <c r="F165" s="216"/>
      <c r="G165" s="217"/>
    </row>
    <row r="166" spans="1:7" ht="17.25" customHeight="1">
      <c r="A166" s="224" t="s">
        <v>1469</v>
      </c>
      <c r="B166" s="224" t="s">
        <v>1470</v>
      </c>
      <c r="C166" s="357">
        <v>250</v>
      </c>
      <c r="D166" s="214"/>
      <c r="E166" s="215"/>
      <c r="F166" s="216"/>
      <c r="G166" s="217"/>
    </row>
    <row r="167" spans="1:7" ht="17.25" customHeight="1">
      <c r="A167" s="238" t="s">
        <v>418</v>
      </c>
      <c r="B167" s="238" t="s">
        <v>419</v>
      </c>
      <c r="C167" s="357">
        <v>100</v>
      </c>
      <c r="D167" s="214"/>
      <c r="E167" s="215"/>
      <c r="F167" s="216"/>
      <c r="G167" s="217"/>
    </row>
    <row r="168" spans="1:7" ht="17.25" customHeight="1">
      <c r="A168" s="224" t="s">
        <v>1579</v>
      </c>
      <c r="B168" s="224" t="s">
        <v>1580</v>
      </c>
      <c r="C168" s="357">
        <v>800</v>
      </c>
      <c r="D168" s="214"/>
      <c r="E168" s="215"/>
      <c r="F168" s="216"/>
      <c r="G168" s="217"/>
    </row>
    <row r="169" spans="1:7" ht="17.25" customHeight="1">
      <c r="A169" s="238" t="s">
        <v>420</v>
      </c>
      <c r="B169" s="238" t="s">
        <v>421</v>
      </c>
      <c r="C169" s="357">
        <v>260</v>
      </c>
      <c r="D169" s="214"/>
      <c r="E169" s="215"/>
      <c r="F169" s="216"/>
      <c r="G169" s="217"/>
    </row>
    <row r="170" spans="1:7" ht="17.25" customHeight="1">
      <c r="A170" s="219" t="s">
        <v>1366</v>
      </c>
      <c r="B170" s="219" t="s">
        <v>1365</v>
      </c>
      <c r="C170" s="357">
        <v>250</v>
      </c>
      <c r="D170" s="214"/>
      <c r="E170" s="215"/>
      <c r="F170" s="216"/>
      <c r="G170" s="217"/>
    </row>
    <row r="171" spans="1:7" ht="17.25" customHeight="1">
      <c r="A171" s="219" t="s">
        <v>1364</v>
      </c>
      <c r="B171" s="219" t="s">
        <v>1363</v>
      </c>
      <c r="C171" s="357">
        <v>110</v>
      </c>
      <c r="D171" s="214"/>
      <c r="E171" s="215"/>
      <c r="F171" s="216"/>
      <c r="G171" s="217"/>
    </row>
    <row r="172" spans="1:7" ht="17.25" customHeight="1">
      <c r="A172" s="219" t="s">
        <v>1726</v>
      </c>
      <c r="B172" s="219" t="s">
        <v>1725</v>
      </c>
      <c r="C172" s="357">
        <v>305</v>
      </c>
      <c r="D172" s="214"/>
      <c r="E172" s="215"/>
      <c r="F172" s="216"/>
      <c r="G172" s="217"/>
    </row>
    <row r="173" spans="1:7" ht="17.25" customHeight="1">
      <c r="A173" s="219" t="s">
        <v>1370</v>
      </c>
      <c r="B173" s="219" t="s">
        <v>1369</v>
      </c>
      <c r="C173" s="357">
        <v>100</v>
      </c>
      <c r="D173" s="214"/>
      <c r="E173" s="215"/>
      <c r="F173" s="216"/>
      <c r="G173" s="217"/>
    </row>
    <row r="174" spans="1:7" ht="17.25" customHeight="1">
      <c r="A174" s="225" t="s">
        <v>23</v>
      </c>
      <c r="B174" s="219" t="s">
        <v>1362</v>
      </c>
      <c r="C174" s="357">
        <v>200</v>
      </c>
      <c r="D174" s="214"/>
      <c r="E174" s="215"/>
      <c r="F174" s="216"/>
      <c r="G174" s="217"/>
    </row>
    <row r="175" spans="1:7" ht="17.25" customHeight="1">
      <c r="A175" s="219" t="s">
        <v>1382</v>
      </c>
      <c r="B175" s="219" t="s">
        <v>1371</v>
      </c>
      <c r="C175" s="357">
        <v>100</v>
      </c>
      <c r="D175" s="214"/>
      <c r="E175" s="215"/>
      <c r="F175" s="216"/>
      <c r="G175" s="217"/>
    </row>
    <row r="176" spans="1:8" s="231" customFormat="1" ht="17.25" customHeight="1">
      <c r="A176" s="238" t="s">
        <v>423</v>
      </c>
      <c r="B176" s="238" t="s">
        <v>424</v>
      </c>
      <c r="C176" s="357">
        <v>100</v>
      </c>
      <c r="D176" s="214"/>
      <c r="E176" s="240"/>
      <c r="F176" s="229"/>
      <c r="G176" s="230"/>
      <c r="H176" s="222" t="s">
        <v>1809</v>
      </c>
    </row>
    <row r="177" spans="1:7" ht="17.25" customHeight="1">
      <c r="A177" s="219" t="s">
        <v>1388</v>
      </c>
      <c r="B177" s="223" t="s">
        <v>1387</v>
      </c>
      <c r="C177" s="357">
        <v>150</v>
      </c>
      <c r="D177" s="214"/>
      <c r="E177" s="215"/>
      <c r="F177" s="216"/>
      <c r="G177" s="217"/>
    </row>
    <row r="178" spans="1:7" ht="17.25" customHeight="1">
      <c r="A178" s="219" t="s">
        <v>1402</v>
      </c>
      <c r="B178" s="219" t="s">
        <v>1401</v>
      </c>
      <c r="C178" s="357">
        <v>150</v>
      </c>
      <c r="D178" s="214"/>
      <c r="E178" s="215"/>
      <c r="F178" s="216"/>
      <c r="G178" s="217"/>
    </row>
    <row r="179" spans="1:7" ht="17.25" customHeight="1">
      <c r="A179" s="225" t="s">
        <v>26</v>
      </c>
      <c r="B179" s="219" t="s">
        <v>586</v>
      </c>
      <c r="C179" s="357">
        <v>300</v>
      </c>
      <c r="D179" s="214"/>
      <c r="E179" s="215"/>
      <c r="F179" s="216"/>
      <c r="G179" s="217"/>
    </row>
    <row r="180" spans="1:7" ht="17.25" customHeight="1">
      <c r="A180" s="238" t="s">
        <v>425</v>
      </c>
      <c r="B180" s="238" t="s">
        <v>426</v>
      </c>
      <c r="C180" s="357">
        <v>250</v>
      </c>
      <c r="D180" s="214"/>
      <c r="E180" s="215"/>
      <c r="F180" s="216"/>
      <c r="G180" s="217"/>
    </row>
    <row r="181" spans="1:7" s="231" customFormat="1" ht="17.25" customHeight="1">
      <c r="A181" s="225" t="s">
        <v>25</v>
      </c>
      <c r="B181" s="219" t="s">
        <v>1430</v>
      </c>
      <c r="C181" s="357">
        <v>150</v>
      </c>
      <c r="D181" s="236"/>
      <c r="E181" s="228"/>
      <c r="F181" s="229"/>
      <c r="G181" s="230"/>
    </row>
    <row r="182" spans="1:7" ht="17.25" customHeight="1">
      <c r="A182" s="219" t="s">
        <v>1432</v>
      </c>
      <c r="B182" s="220" t="s">
        <v>1431</v>
      </c>
      <c r="C182" s="357">
        <v>200</v>
      </c>
      <c r="D182" s="214"/>
      <c r="E182" s="215"/>
      <c r="F182" s="216"/>
      <c r="G182" s="217"/>
    </row>
    <row r="183" spans="1:7" ht="17.25" customHeight="1">
      <c r="A183" s="219" t="s">
        <v>2317</v>
      </c>
      <c r="B183" s="219" t="s">
        <v>2318</v>
      </c>
      <c r="C183" s="357">
        <v>100</v>
      </c>
      <c r="D183" s="214"/>
      <c r="E183" s="215"/>
      <c r="F183" s="216"/>
      <c r="G183" s="217"/>
    </row>
    <row r="184" spans="1:7" ht="17.25" customHeight="1">
      <c r="A184" s="219" t="s">
        <v>1433</v>
      </c>
      <c r="B184" s="223" t="s">
        <v>2118</v>
      </c>
      <c r="C184" s="357">
        <v>230</v>
      </c>
      <c r="D184" s="214"/>
      <c r="E184" s="215"/>
      <c r="F184" s="216"/>
      <c r="G184" s="217"/>
    </row>
    <row r="185" spans="1:7" ht="17.25" customHeight="1">
      <c r="A185" s="219" t="s">
        <v>1435</v>
      </c>
      <c r="B185" s="219" t="s">
        <v>1434</v>
      </c>
      <c r="C185" s="357">
        <v>1000</v>
      </c>
      <c r="D185" s="214"/>
      <c r="E185" s="215"/>
      <c r="F185" s="216"/>
      <c r="G185" s="217"/>
    </row>
    <row r="186" spans="1:7" ht="17.25" customHeight="1">
      <c r="A186" s="219" t="s">
        <v>1437</v>
      </c>
      <c r="B186" s="223" t="s">
        <v>1436</v>
      </c>
      <c r="C186" s="357">
        <v>450</v>
      </c>
      <c r="D186" s="214"/>
      <c r="E186" s="215"/>
      <c r="F186" s="216"/>
      <c r="G186" s="217"/>
    </row>
    <row r="187" spans="1:7" ht="17.25" customHeight="1">
      <c r="A187" s="219" t="s">
        <v>1398</v>
      </c>
      <c r="B187" s="223" t="s">
        <v>1397</v>
      </c>
      <c r="C187" s="357">
        <v>200</v>
      </c>
      <c r="D187" s="214"/>
      <c r="E187" s="215"/>
      <c r="F187" s="216"/>
      <c r="G187" s="217"/>
    </row>
    <row r="188" spans="1:7" ht="17.25" customHeight="1">
      <c r="A188" s="219" t="s">
        <v>1400</v>
      </c>
      <c r="B188" s="219" t="s">
        <v>1399</v>
      </c>
      <c r="C188" s="365">
        <v>200</v>
      </c>
      <c r="D188" s="214"/>
      <c r="E188" s="215"/>
      <c r="F188" s="216"/>
      <c r="G188" s="217"/>
    </row>
    <row r="189" spans="1:7" ht="17.25" customHeight="1">
      <c r="A189" s="219" t="s">
        <v>427</v>
      </c>
      <c r="B189" s="219" t="s">
        <v>1438</v>
      </c>
      <c r="C189" s="357">
        <v>200</v>
      </c>
      <c r="D189" s="214"/>
      <c r="E189" s="215"/>
      <c r="F189" s="216"/>
      <c r="G189" s="217"/>
    </row>
    <row r="190" spans="1:7" ht="17.25" customHeight="1">
      <c r="A190" s="238" t="s">
        <v>428</v>
      </c>
      <c r="B190" s="238" t="s">
        <v>431</v>
      </c>
      <c r="C190" s="357">
        <v>200</v>
      </c>
      <c r="D190" s="214"/>
      <c r="E190" s="215"/>
      <c r="F190" s="216"/>
      <c r="G190" s="217"/>
    </row>
    <row r="191" spans="1:7" ht="17.25" customHeight="1">
      <c r="A191" s="238" t="s">
        <v>429</v>
      </c>
      <c r="B191" s="238" t="s">
        <v>430</v>
      </c>
      <c r="C191" s="357">
        <v>200</v>
      </c>
      <c r="D191" s="214"/>
      <c r="E191" s="215"/>
      <c r="F191" s="216"/>
      <c r="G191" s="217"/>
    </row>
    <row r="192" spans="1:7" ht="17.25" customHeight="1">
      <c r="A192" s="219" t="s">
        <v>1440</v>
      </c>
      <c r="B192" s="223" t="s">
        <v>1439</v>
      </c>
      <c r="C192" s="357">
        <v>150</v>
      </c>
      <c r="D192" s="214"/>
      <c r="E192" s="215"/>
      <c r="F192" s="216"/>
      <c r="G192" s="217"/>
    </row>
    <row r="193" spans="1:7" ht="13.5" customHeight="1">
      <c r="A193" s="219" t="s">
        <v>1442</v>
      </c>
      <c r="B193" s="219" t="s">
        <v>1441</v>
      </c>
      <c r="C193" s="357">
        <v>100</v>
      </c>
      <c r="D193" s="207"/>
      <c r="E193" s="216"/>
      <c r="F193" s="216"/>
      <c r="G193" s="216"/>
    </row>
    <row r="194" spans="1:7" ht="16.5" customHeight="1">
      <c r="A194" s="223" t="s">
        <v>1444</v>
      </c>
      <c r="B194" s="223" t="s">
        <v>1443</v>
      </c>
      <c r="C194" s="357">
        <v>800</v>
      </c>
      <c r="D194" s="214"/>
      <c r="E194" s="215"/>
      <c r="F194" s="216"/>
      <c r="G194" s="217"/>
    </row>
    <row r="195" spans="1:7" ht="16.5" customHeight="1">
      <c r="A195" s="238" t="s">
        <v>432</v>
      </c>
      <c r="B195" s="238" t="s">
        <v>433</v>
      </c>
      <c r="C195" s="357">
        <v>500</v>
      </c>
      <c r="D195" s="214"/>
      <c r="E195" s="215"/>
      <c r="F195" s="216"/>
      <c r="G195" s="217"/>
    </row>
    <row r="196" spans="1:7" ht="16.5" customHeight="1">
      <c r="A196" s="219" t="s">
        <v>1446</v>
      </c>
      <c r="B196" s="223" t="s">
        <v>1445</v>
      </c>
      <c r="C196" s="357">
        <v>400</v>
      </c>
      <c r="D196" s="214"/>
      <c r="E196" s="215"/>
      <c r="F196" s="216"/>
      <c r="G196" s="217"/>
    </row>
    <row r="197" spans="1:7" ht="16.5" customHeight="1">
      <c r="A197" s="219" t="s">
        <v>162</v>
      </c>
      <c r="B197" s="223" t="s">
        <v>1681</v>
      </c>
      <c r="C197" s="357">
        <v>250</v>
      </c>
      <c r="D197" s="214"/>
      <c r="E197" s="215"/>
      <c r="F197" s="216"/>
      <c r="G197" s="217"/>
    </row>
    <row r="198" spans="1:7" ht="16.5" customHeight="1">
      <c r="A198" s="219" t="s">
        <v>1516</v>
      </c>
      <c r="B198" s="223" t="s">
        <v>1447</v>
      </c>
      <c r="C198" s="357">
        <v>250</v>
      </c>
      <c r="D198" s="236"/>
      <c r="E198" s="215"/>
      <c r="F198" s="216"/>
      <c r="G198" s="217"/>
    </row>
    <row r="199" spans="1:7" s="231" customFormat="1" ht="16.5" customHeight="1">
      <c r="A199" s="276" t="s">
        <v>160</v>
      </c>
      <c r="B199" s="223" t="s">
        <v>161</v>
      </c>
      <c r="C199" s="357">
        <v>300</v>
      </c>
      <c r="D199" s="214"/>
      <c r="E199" s="228"/>
      <c r="F199" s="229"/>
      <c r="G199" s="230"/>
    </row>
    <row r="200" spans="1:7" s="231" customFormat="1" ht="16.5" customHeight="1">
      <c r="A200" s="276" t="s">
        <v>546</v>
      </c>
      <c r="B200" s="290" t="s">
        <v>547</v>
      </c>
      <c r="C200" s="357">
        <v>380</v>
      </c>
      <c r="D200" s="214"/>
      <c r="E200" s="228"/>
      <c r="F200" s="229"/>
      <c r="G200" s="230"/>
    </row>
    <row r="201" spans="1:7" s="231" customFormat="1" ht="27" customHeight="1">
      <c r="A201" s="288" t="s">
        <v>1485</v>
      </c>
      <c r="B201" s="289" t="s">
        <v>1486</v>
      </c>
      <c r="C201" s="357">
        <v>450</v>
      </c>
      <c r="D201" s="214"/>
      <c r="E201" s="228"/>
      <c r="F201" s="229"/>
      <c r="G201" s="230"/>
    </row>
    <row r="202" spans="1:7" ht="16.5" customHeight="1">
      <c r="A202" s="269"/>
      <c r="B202" s="207" t="s">
        <v>769</v>
      </c>
      <c r="C202" s="361"/>
      <c r="D202" s="214"/>
      <c r="E202" s="215"/>
      <c r="F202" s="216"/>
      <c r="G202" s="217"/>
    </row>
    <row r="203" spans="1:7" ht="16.5" customHeight="1">
      <c r="A203" s="219" t="s">
        <v>1448</v>
      </c>
      <c r="B203" s="232" t="s">
        <v>82</v>
      </c>
      <c r="C203" s="357">
        <v>1800</v>
      </c>
      <c r="D203" s="214"/>
      <c r="E203" s="215"/>
      <c r="F203" s="216"/>
      <c r="G203" s="217"/>
    </row>
    <row r="204" spans="1:7" ht="20.25" customHeight="1">
      <c r="A204" s="219" t="s">
        <v>142</v>
      </c>
      <c r="B204" s="232" t="s">
        <v>143</v>
      </c>
      <c r="C204" s="357">
        <v>450</v>
      </c>
      <c r="D204" s="214"/>
      <c r="E204" s="215"/>
      <c r="F204" s="216"/>
      <c r="G204" s="217"/>
    </row>
    <row r="205" spans="1:7" ht="16.5" customHeight="1">
      <c r="A205" s="219" t="s">
        <v>144</v>
      </c>
      <c r="B205" s="232" t="s">
        <v>145</v>
      </c>
      <c r="C205" s="357">
        <v>600</v>
      </c>
      <c r="D205" s="214"/>
      <c r="E205" s="215"/>
      <c r="F205" s="216"/>
      <c r="G205" s="217"/>
    </row>
    <row r="206" spans="1:7" ht="16.5" customHeight="1">
      <c r="A206" s="219" t="s">
        <v>156</v>
      </c>
      <c r="B206" s="232" t="s">
        <v>157</v>
      </c>
      <c r="C206" s="357">
        <v>400</v>
      </c>
      <c r="D206" s="214"/>
      <c r="E206" s="215"/>
      <c r="F206" s="216"/>
      <c r="G206" s="217"/>
    </row>
    <row r="207" spans="1:7" ht="16.5" customHeight="1">
      <c r="A207" s="219" t="s">
        <v>1177</v>
      </c>
      <c r="B207" s="232" t="s">
        <v>87</v>
      </c>
      <c r="C207" s="365">
        <v>250</v>
      </c>
      <c r="D207" s="214"/>
      <c r="E207" s="215"/>
      <c r="F207" s="216"/>
      <c r="G207" s="217"/>
    </row>
    <row r="208" spans="1:7" ht="16.5" customHeight="1">
      <c r="A208" s="219" t="s">
        <v>1449</v>
      </c>
      <c r="B208" s="232" t="s">
        <v>2234</v>
      </c>
      <c r="C208" s="357">
        <v>1500</v>
      </c>
      <c r="D208" s="214"/>
      <c r="E208" s="215"/>
      <c r="F208" s="216"/>
      <c r="G208" s="217"/>
    </row>
    <row r="209" spans="1:7" ht="16.5" customHeight="1">
      <c r="A209" s="219" t="s">
        <v>140</v>
      </c>
      <c r="B209" s="232" t="s">
        <v>141</v>
      </c>
      <c r="C209" s="357">
        <v>600</v>
      </c>
      <c r="D209" s="214"/>
      <c r="E209" s="215"/>
      <c r="F209" s="216"/>
      <c r="G209" s="217"/>
    </row>
    <row r="210" spans="1:7" ht="16.5" customHeight="1">
      <c r="A210" s="219" t="s">
        <v>1450</v>
      </c>
      <c r="B210" s="232" t="s">
        <v>84</v>
      </c>
      <c r="C210" s="357">
        <v>1500</v>
      </c>
      <c r="D210" s="214"/>
      <c r="E210" s="215"/>
      <c r="F210" s="216"/>
      <c r="G210" s="217"/>
    </row>
    <row r="211" spans="1:7" ht="16.5" customHeight="1">
      <c r="A211" s="238" t="s">
        <v>434</v>
      </c>
      <c r="B211" s="238" t="s">
        <v>548</v>
      </c>
      <c r="C211" s="357">
        <v>400</v>
      </c>
      <c r="D211" s="214"/>
      <c r="E211" s="215"/>
      <c r="F211" s="216"/>
      <c r="G211" s="217"/>
    </row>
    <row r="212" spans="1:7" ht="16.5" customHeight="1">
      <c r="A212" s="219" t="s">
        <v>1176</v>
      </c>
      <c r="B212" s="232" t="s">
        <v>330</v>
      </c>
      <c r="C212" s="357">
        <v>200</v>
      </c>
      <c r="D212" s="214"/>
      <c r="E212" s="215"/>
      <c r="F212" s="216"/>
      <c r="G212" s="217"/>
    </row>
    <row r="213" spans="1:7" ht="16.5" customHeight="1">
      <c r="A213" s="219" t="s">
        <v>116</v>
      </c>
      <c r="B213" s="232" t="s">
        <v>117</v>
      </c>
      <c r="C213" s="357">
        <v>250</v>
      </c>
      <c r="D213" s="214"/>
      <c r="E213" s="215"/>
      <c r="F213" s="216"/>
      <c r="G213" s="217"/>
    </row>
    <row r="214" spans="1:7" ht="16.5" customHeight="1">
      <c r="A214" s="238" t="s">
        <v>1762</v>
      </c>
      <c r="B214" s="238" t="s">
        <v>1763</v>
      </c>
      <c r="C214" s="357">
        <v>300</v>
      </c>
      <c r="D214" s="214"/>
      <c r="E214" s="215"/>
      <c r="F214" s="216"/>
      <c r="G214" s="217"/>
    </row>
    <row r="215" spans="1:7" ht="16.5" customHeight="1">
      <c r="A215" s="238" t="s">
        <v>114</v>
      </c>
      <c r="B215" s="238" t="s">
        <v>115</v>
      </c>
      <c r="C215" s="357">
        <v>350</v>
      </c>
      <c r="D215" s="214"/>
      <c r="E215" s="215"/>
      <c r="F215" s="216"/>
      <c r="G215" s="217"/>
    </row>
    <row r="216" spans="1:7" ht="16.5" customHeight="1">
      <c r="A216" s="238" t="s">
        <v>1764</v>
      </c>
      <c r="B216" s="238" t="s">
        <v>1765</v>
      </c>
      <c r="C216" s="357">
        <v>400</v>
      </c>
      <c r="D216" s="214"/>
      <c r="E216" s="215"/>
      <c r="F216" s="216"/>
      <c r="G216" s="217"/>
    </row>
    <row r="217" spans="1:7" ht="16.5" customHeight="1">
      <c r="A217" s="238" t="s">
        <v>151</v>
      </c>
      <c r="B217" s="238" t="s">
        <v>152</v>
      </c>
      <c r="C217" s="357">
        <v>350</v>
      </c>
      <c r="D217" s="214"/>
      <c r="E217" s="215"/>
      <c r="F217" s="216"/>
      <c r="G217" s="217"/>
    </row>
    <row r="218" spans="1:7" ht="16.5" customHeight="1">
      <c r="A218" s="238" t="s">
        <v>1766</v>
      </c>
      <c r="B218" s="238" t="s">
        <v>1653</v>
      </c>
      <c r="C218" s="357">
        <v>400</v>
      </c>
      <c r="D218" s="214"/>
      <c r="E218" s="215"/>
      <c r="F218" s="216"/>
      <c r="G218" s="217"/>
    </row>
    <row r="219" spans="1:7" ht="16.5" customHeight="1">
      <c r="A219" s="238" t="s">
        <v>1803</v>
      </c>
      <c r="B219" s="238" t="s">
        <v>1804</v>
      </c>
      <c r="C219" s="357">
        <v>950</v>
      </c>
      <c r="D219" s="214"/>
      <c r="E219" s="215"/>
      <c r="F219" s="216"/>
      <c r="G219" s="217"/>
    </row>
    <row r="220" spans="1:7" ht="16.5" customHeight="1">
      <c r="A220" s="277" t="s">
        <v>149</v>
      </c>
      <c r="B220" s="277" t="s">
        <v>150</v>
      </c>
      <c r="C220" s="357">
        <v>700</v>
      </c>
      <c r="D220" s="214"/>
      <c r="E220" s="215"/>
      <c r="F220" s="216"/>
      <c r="G220" s="217"/>
    </row>
    <row r="221" spans="1:7" ht="16.5" customHeight="1">
      <c r="A221" s="277" t="s">
        <v>126</v>
      </c>
      <c r="B221" s="277" t="s">
        <v>127</v>
      </c>
      <c r="C221" s="357">
        <v>300</v>
      </c>
      <c r="D221" s="214"/>
      <c r="E221" s="215"/>
      <c r="F221" s="216"/>
      <c r="G221" s="217"/>
    </row>
    <row r="222" spans="1:7" ht="16.5" customHeight="1">
      <c r="A222" s="277" t="s">
        <v>124</v>
      </c>
      <c r="B222" s="277" t="s">
        <v>125</v>
      </c>
      <c r="C222" s="357">
        <v>300</v>
      </c>
      <c r="D222" s="214"/>
      <c r="E222" s="215"/>
      <c r="F222" s="216"/>
      <c r="G222" s="217"/>
    </row>
    <row r="223" spans="1:7" ht="16.5" customHeight="1">
      <c r="A223" s="277" t="s">
        <v>128</v>
      </c>
      <c r="B223" s="277" t="s">
        <v>129</v>
      </c>
      <c r="C223" s="357">
        <v>350</v>
      </c>
      <c r="D223" s="214"/>
      <c r="E223" s="215"/>
      <c r="F223" s="216"/>
      <c r="G223" s="217"/>
    </row>
    <row r="224" spans="1:7" ht="16.5" customHeight="1">
      <c r="A224" s="277" t="s">
        <v>130</v>
      </c>
      <c r="B224" s="277" t="s">
        <v>131</v>
      </c>
      <c r="C224" s="357">
        <v>350</v>
      </c>
      <c r="D224" s="214"/>
      <c r="E224" s="215"/>
      <c r="F224" s="216"/>
      <c r="G224" s="217"/>
    </row>
    <row r="225" spans="1:7" ht="16.5" customHeight="1">
      <c r="A225" s="277" t="s">
        <v>132</v>
      </c>
      <c r="B225" s="277" t="s">
        <v>133</v>
      </c>
      <c r="C225" s="357">
        <v>300</v>
      </c>
      <c r="D225" s="214"/>
      <c r="E225" s="215"/>
      <c r="F225" s="216"/>
      <c r="G225" s="217">
        <v>350</v>
      </c>
    </row>
    <row r="226" spans="1:7" ht="16.5" customHeight="1">
      <c r="A226" s="277" t="s">
        <v>134</v>
      </c>
      <c r="B226" s="277" t="s">
        <v>135</v>
      </c>
      <c r="C226" s="357">
        <v>500</v>
      </c>
      <c r="D226" s="214"/>
      <c r="E226" s="215"/>
      <c r="F226" s="216"/>
      <c r="G226" s="217">
        <v>350</v>
      </c>
    </row>
    <row r="227" spans="1:7" ht="16.5" customHeight="1">
      <c r="A227" s="277" t="s">
        <v>147</v>
      </c>
      <c r="B227" s="277" t="s">
        <v>148</v>
      </c>
      <c r="C227" s="357">
        <v>500</v>
      </c>
      <c r="D227" s="214"/>
      <c r="E227" s="215"/>
      <c r="F227" s="216"/>
      <c r="G227" s="217">
        <v>480</v>
      </c>
    </row>
    <row r="228" spans="1:7" ht="16.5" customHeight="1">
      <c r="A228" s="223" t="s">
        <v>138</v>
      </c>
      <c r="B228" s="219" t="s">
        <v>139</v>
      </c>
      <c r="C228" s="357">
        <v>500</v>
      </c>
      <c r="D228" s="214"/>
      <c r="E228" s="215"/>
      <c r="F228" s="216"/>
      <c r="G228" s="217"/>
    </row>
    <row r="229" spans="1:7" ht="16.5" customHeight="1">
      <c r="A229" s="223" t="s">
        <v>153</v>
      </c>
      <c r="B229" s="219" t="s">
        <v>154</v>
      </c>
      <c r="C229" s="357">
        <v>500</v>
      </c>
      <c r="D229" s="214"/>
      <c r="E229" s="215"/>
      <c r="F229" s="216"/>
      <c r="G229" s="217">
        <v>350</v>
      </c>
    </row>
    <row r="230" spans="1:7" ht="16.5" customHeight="1">
      <c r="A230" s="223" t="s">
        <v>136</v>
      </c>
      <c r="B230" s="219" t="s">
        <v>137</v>
      </c>
      <c r="C230" s="357">
        <v>500</v>
      </c>
      <c r="D230" s="214"/>
      <c r="E230" s="215"/>
      <c r="F230" s="216"/>
      <c r="G230" s="217">
        <v>600</v>
      </c>
    </row>
    <row r="231" spans="1:7" ht="16.5" customHeight="1">
      <c r="A231" s="219" t="s">
        <v>1458</v>
      </c>
      <c r="B231" s="219" t="s">
        <v>1457</v>
      </c>
      <c r="C231" s="357">
        <v>500</v>
      </c>
      <c r="D231" s="214"/>
      <c r="E231" s="215"/>
      <c r="F231" s="216"/>
      <c r="G231" s="217"/>
    </row>
    <row r="232" spans="1:7" ht="16.5" customHeight="1">
      <c r="A232" s="219" t="s">
        <v>120</v>
      </c>
      <c r="B232" s="220" t="s">
        <v>121</v>
      </c>
      <c r="C232" s="357">
        <v>250</v>
      </c>
      <c r="D232" s="214"/>
      <c r="E232" s="215"/>
      <c r="F232" s="216"/>
      <c r="G232" s="217">
        <v>370</v>
      </c>
    </row>
    <row r="233" spans="1:7" ht="16.5" customHeight="1">
      <c r="A233" s="223" t="s">
        <v>1476</v>
      </c>
      <c r="B233" s="219" t="s">
        <v>1475</v>
      </c>
      <c r="C233" s="357">
        <v>250</v>
      </c>
      <c r="D233" s="214"/>
      <c r="E233" s="215"/>
      <c r="F233" s="216"/>
      <c r="G233" s="217">
        <v>400</v>
      </c>
    </row>
    <row r="234" spans="1:7" ht="16.5" customHeight="1">
      <c r="A234" s="219" t="s">
        <v>1404</v>
      </c>
      <c r="B234" s="223" t="s">
        <v>1403</v>
      </c>
      <c r="C234" s="357">
        <v>350</v>
      </c>
      <c r="D234" s="214"/>
      <c r="E234" s="215"/>
      <c r="F234" s="216"/>
      <c r="G234" s="217"/>
    </row>
    <row r="235" spans="1:7" ht="16.5" customHeight="1">
      <c r="A235" s="219" t="s">
        <v>1478</v>
      </c>
      <c r="B235" s="219" t="s">
        <v>1477</v>
      </c>
      <c r="C235" s="357">
        <v>400</v>
      </c>
      <c r="D235" s="214"/>
      <c r="E235" s="215"/>
      <c r="F235" s="216"/>
      <c r="G235" s="217"/>
    </row>
    <row r="236" spans="1:7" ht="16.5" customHeight="1">
      <c r="A236" s="219" t="s">
        <v>118</v>
      </c>
      <c r="B236" s="219" t="s">
        <v>119</v>
      </c>
      <c r="C236" s="357">
        <v>450</v>
      </c>
      <c r="D236" s="214"/>
      <c r="E236" s="215"/>
      <c r="F236" s="216"/>
      <c r="G236" s="217"/>
    </row>
    <row r="237" spans="1:7" ht="16.5" customHeight="1">
      <c r="A237" s="219" t="s">
        <v>1480</v>
      </c>
      <c r="B237" s="223" t="s">
        <v>1479</v>
      </c>
      <c r="C237" s="357">
        <v>400</v>
      </c>
      <c r="D237" s="214"/>
      <c r="E237" s="215"/>
      <c r="F237" s="216"/>
      <c r="G237" s="217"/>
    </row>
    <row r="238" spans="1:7" ht="16.5" customHeight="1">
      <c r="A238" s="219" t="s">
        <v>1483</v>
      </c>
      <c r="B238" s="220" t="s">
        <v>589</v>
      </c>
      <c r="C238" s="357">
        <v>600</v>
      </c>
      <c r="D238" s="214"/>
      <c r="E238" s="215"/>
      <c r="F238" s="216"/>
      <c r="G238" s="217">
        <v>150</v>
      </c>
    </row>
    <row r="239" spans="1:7" s="231" customFormat="1" ht="13.5" customHeight="1">
      <c r="A239" s="219" t="s">
        <v>123</v>
      </c>
      <c r="B239" s="220" t="s">
        <v>590</v>
      </c>
      <c r="C239" s="357">
        <v>600</v>
      </c>
      <c r="D239" s="207"/>
      <c r="E239" s="229"/>
      <c r="F239" s="229"/>
      <c r="G239" s="229"/>
    </row>
    <row r="240" spans="1:7" ht="16.5" customHeight="1">
      <c r="A240" s="219" t="s">
        <v>1482</v>
      </c>
      <c r="B240" s="219" t="s">
        <v>591</v>
      </c>
      <c r="C240" s="357">
        <v>600</v>
      </c>
      <c r="D240" s="214"/>
      <c r="E240" s="215"/>
      <c r="F240" s="216"/>
      <c r="G240" s="217"/>
    </row>
    <row r="241" spans="1:7" ht="16.5" customHeight="1">
      <c r="A241" s="219" t="s">
        <v>1481</v>
      </c>
      <c r="B241" s="219" t="s">
        <v>592</v>
      </c>
      <c r="C241" s="357">
        <v>500</v>
      </c>
      <c r="D241" s="214"/>
      <c r="E241" s="215"/>
      <c r="F241" s="216"/>
      <c r="G241" s="217"/>
    </row>
    <row r="242" spans="1:7" ht="17.25" customHeight="1">
      <c r="A242" s="219" t="s">
        <v>122</v>
      </c>
      <c r="B242" s="219" t="s">
        <v>593</v>
      </c>
      <c r="C242" s="357">
        <v>350</v>
      </c>
      <c r="D242" s="214"/>
      <c r="E242" s="215"/>
      <c r="F242" s="216"/>
      <c r="G242" s="217"/>
    </row>
    <row r="243" spans="1:7" ht="16.5" customHeight="1">
      <c r="A243" s="219" t="s">
        <v>146</v>
      </c>
      <c r="B243" s="220" t="s">
        <v>155</v>
      </c>
      <c r="C243" s="357">
        <v>350</v>
      </c>
      <c r="D243" s="214"/>
      <c r="E243" s="215"/>
      <c r="F243" s="216"/>
      <c r="G243" s="217"/>
    </row>
    <row r="244" spans="1:7" ht="16.5" customHeight="1">
      <c r="A244" s="219" t="s">
        <v>1506</v>
      </c>
      <c r="B244" s="232" t="s">
        <v>85</v>
      </c>
      <c r="C244" s="357">
        <v>1200</v>
      </c>
      <c r="D244" s="214"/>
      <c r="E244" s="215"/>
      <c r="F244" s="216"/>
      <c r="G244" s="217"/>
    </row>
    <row r="245" spans="1:7" ht="16.5" customHeight="1">
      <c r="A245" s="219" t="s">
        <v>1515</v>
      </c>
      <c r="B245" s="232" t="s">
        <v>86</v>
      </c>
      <c r="C245" s="357">
        <v>50</v>
      </c>
      <c r="D245" s="214"/>
      <c r="E245" s="215"/>
      <c r="F245" s="216"/>
      <c r="G245" s="217"/>
    </row>
    <row r="246" spans="3:7" ht="16.5" customHeight="1">
      <c r="C246" s="362"/>
      <c r="D246" s="214"/>
      <c r="E246" s="215"/>
      <c r="F246" s="216"/>
      <c r="G246" s="217"/>
    </row>
    <row r="247" spans="1:7" ht="16.5" customHeight="1">
      <c r="A247" s="269"/>
      <c r="B247" s="207" t="s">
        <v>112</v>
      </c>
      <c r="C247" s="361"/>
      <c r="D247" s="214"/>
      <c r="E247" s="215"/>
      <c r="F247" s="216"/>
      <c r="G247" s="217"/>
    </row>
    <row r="248" spans="1:7" ht="16.5" customHeight="1">
      <c r="A248" s="219" t="s">
        <v>1518</v>
      </c>
      <c r="B248" s="219" t="s">
        <v>1517</v>
      </c>
      <c r="C248" s="357">
        <v>250</v>
      </c>
      <c r="D248" s="214"/>
      <c r="E248" s="215"/>
      <c r="F248" s="216"/>
      <c r="G248" s="217"/>
    </row>
    <row r="249" spans="1:7" ht="16.5" customHeight="1">
      <c r="A249" s="219" t="s">
        <v>266</v>
      </c>
      <c r="B249" s="219" t="s">
        <v>265</v>
      </c>
      <c r="C249" s="357">
        <v>200</v>
      </c>
      <c r="D249" s="214"/>
      <c r="E249" s="215"/>
      <c r="F249" s="216"/>
      <c r="G249" s="217"/>
    </row>
    <row r="250" spans="1:7" ht="16.5" customHeight="1">
      <c r="A250" s="219" t="s">
        <v>270</v>
      </c>
      <c r="B250" s="223" t="s">
        <v>269</v>
      </c>
      <c r="C250" s="357">
        <v>200</v>
      </c>
      <c r="D250" s="214"/>
      <c r="E250" s="215"/>
      <c r="F250" s="216"/>
      <c r="G250" s="217"/>
    </row>
    <row r="251" spans="1:7" ht="16.5" customHeight="1">
      <c r="A251" s="219" t="s">
        <v>271</v>
      </c>
      <c r="B251" s="220" t="s">
        <v>1193</v>
      </c>
      <c r="C251" s="357">
        <v>350</v>
      </c>
      <c r="D251" s="214"/>
      <c r="E251" s="215"/>
      <c r="F251" s="216"/>
      <c r="G251" s="217"/>
    </row>
    <row r="252" spans="1:7" ht="16.5" customHeight="1">
      <c r="A252" s="219" t="s">
        <v>273</v>
      </c>
      <c r="B252" s="219" t="s">
        <v>272</v>
      </c>
      <c r="C252" s="357">
        <v>200</v>
      </c>
      <c r="D252" s="214"/>
      <c r="E252" s="215"/>
      <c r="F252" s="216"/>
      <c r="G252" s="217"/>
    </row>
    <row r="253" spans="1:7" ht="16.5" customHeight="1">
      <c r="A253" s="219" t="s">
        <v>1178</v>
      </c>
      <c r="B253" s="232" t="s">
        <v>166</v>
      </c>
      <c r="C253" s="357">
        <v>350</v>
      </c>
      <c r="D253" s="214"/>
      <c r="E253" s="215"/>
      <c r="F253" s="216"/>
      <c r="G253" s="217"/>
    </row>
    <row r="254" spans="1:7" ht="16.5" customHeight="1">
      <c r="A254" s="225" t="s">
        <v>275</v>
      </c>
      <c r="B254" s="220" t="s">
        <v>274</v>
      </c>
      <c r="C254" s="357">
        <v>150</v>
      </c>
      <c r="D254" s="214"/>
      <c r="E254" s="215"/>
      <c r="F254" s="216"/>
      <c r="G254" s="217"/>
    </row>
    <row r="255" spans="1:7" ht="16.5" customHeight="1">
      <c r="A255" s="225" t="s">
        <v>1179</v>
      </c>
      <c r="B255" s="232" t="s">
        <v>2163</v>
      </c>
      <c r="C255" s="357">
        <v>200</v>
      </c>
      <c r="D255" s="214"/>
      <c r="E255" s="215"/>
      <c r="F255" s="216"/>
      <c r="G255" s="217"/>
    </row>
    <row r="256" spans="1:7" ht="16.5" customHeight="1">
      <c r="A256" s="219" t="s">
        <v>277</v>
      </c>
      <c r="B256" s="219" t="s">
        <v>276</v>
      </c>
      <c r="C256" s="357">
        <v>150</v>
      </c>
      <c r="D256" s="214"/>
      <c r="E256" s="215"/>
      <c r="F256" s="216"/>
      <c r="G256" s="217"/>
    </row>
    <row r="257" spans="1:7" ht="16.5" customHeight="1">
      <c r="A257" s="225" t="s">
        <v>30</v>
      </c>
      <c r="B257" s="232" t="s">
        <v>179</v>
      </c>
      <c r="C257" s="357">
        <v>200</v>
      </c>
      <c r="D257" s="214"/>
      <c r="E257" s="215"/>
      <c r="F257" s="216"/>
      <c r="G257" s="217"/>
    </row>
    <row r="258" spans="1:7" ht="16.5" customHeight="1">
      <c r="A258" s="219" t="s">
        <v>279</v>
      </c>
      <c r="B258" s="220" t="s">
        <v>278</v>
      </c>
      <c r="C258" s="357">
        <v>150</v>
      </c>
      <c r="D258" s="214"/>
      <c r="E258" s="215"/>
      <c r="F258" s="216"/>
      <c r="G258" s="217"/>
    </row>
    <row r="259" spans="1:7" ht="18" customHeight="1">
      <c r="A259" s="219" t="s">
        <v>283</v>
      </c>
      <c r="B259" s="219" t="s">
        <v>282</v>
      </c>
      <c r="C259" s="357">
        <v>300</v>
      </c>
      <c r="D259" s="214"/>
      <c r="E259" s="215"/>
      <c r="F259" s="216"/>
      <c r="G259" s="217"/>
    </row>
    <row r="260" spans="1:7" ht="16.5" customHeight="1">
      <c r="A260" s="219" t="s">
        <v>1180</v>
      </c>
      <c r="B260" s="232" t="s">
        <v>113</v>
      </c>
      <c r="C260" s="357">
        <v>100</v>
      </c>
      <c r="D260" s="214"/>
      <c r="E260" s="215"/>
      <c r="F260" s="216"/>
      <c r="G260" s="217"/>
    </row>
    <row r="261" spans="1:7" ht="16.5" customHeight="1">
      <c r="A261" s="219" t="s">
        <v>285</v>
      </c>
      <c r="B261" s="219" t="s">
        <v>284</v>
      </c>
      <c r="C261" s="357">
        <v>150</v>
      </c>
      <c r="D261" s="214"/>
      <c r="E261" s="215"/>
      <c r="F261" s="216"/>
      <c r="G261" s="217"/>
    </row>
    <row r="262" spans="1:7" ht="16.5" customHeight="1">
      <c r="A262" s="219" t="s">
        <v>287</v>
      </c>
      <c r="B262" s="219" t="s">
        <v>286</v>
      </c>
      <c r="C262" s="357">
        <v>300</v>
      </c>
      <c r="D262" s="214"/>
      <c r="E262" s="215"/>
      <c r="F262" s="216"/>
      <c r="G262" s="217"/>
    </row>
    <row r="263" spans="1:7" s="231" customFormat="1" ht="16.5" customHeight="1">
      <c r="A263" s="219" t="s">
        <v>289</v>
      </c>
      <c r="B263" s="219" t="s">
        <v>288</v>
      </c>
      <c r="C263" s="357">
        <v>150</v>
      </c>
      <c r="D263" s="214"/>
      <c r="E263" s="228"/>
      <c r="F263" s="229"/>
      <c r="G263" s="230"/>
    </row>
    <row r="264" spans="1:7" s="231" customFormat="1" ht="16.5">
      <c r="A264" s="219" t="s">
        <v>291</v>
      </c>
      <c r="B264" s="220" t="s">
        <v>290</v>
      </c>
      <c r="C264" s="357">
        <v>450</v>
      </c>
      <c r="D264" s="207"/>
      <c r="E264" s="229"/>
      <c r="F264" s="229"/>
      <c r="G264" s="229"/>
    </row>
    <row r="265" spans="1:7" s="231" customFormat="1" ht="16.5" customHeight="1">
      <c r="A265" s="219" t="s">
        <v>293</v>
      </c>
      <c r="B265" s="219" t="s">
        <v>292</v>
      </c>
      <c r="C265" s="357">
        <v>100</v>
      </c>
      <c r="D265" s="214"/>
      <c r="E265" s="228"/>
      <c r="F265" s="229"/>
      <c r="G265" s="230"/>
    </row>
    <row r="266" spans="1:7" s="231" customFormat="1" ht="16.5" customHeight="1">
      <c r="A266" s="219" t="s">
        <v>295</v>
      </c>
      <c r="B266" s="219" t="s">
        <v>294</v>
      </c>
      <c r="C266" s="357">
        <v>200</v>
      </c>
      <c r="D266" s="214"/>
      <c r="E266" s="228"/>
      <c r="F266" s="229"/>
      <c r="G266" s="230"/>
    </row>
    <row r="267" spans="1:7" s="231" customFormat="1" ht="16.5" customHeight="1">
      <c r="A267" s="219" t="s">
        <v>297</v>
      </c>
      <c r="B267" s="223" t="s">
        <v>296</v>
      </c>
      <c r="C267" s="357">
        <v>550</v>
      </c>
      <c r="D267" s="214"/>
      <c r="E267" s="228"/>
      <c r="F267" s="229"/>
      <c r="G267" s="230"/>
    </row>
    <row r="268" spans="1:7" s="231" customFormat="1" ht="16.5" customHeight="1">
      <c r="A268" s="219" t="s">
        <v>299</v>
      </c>
      <c r="B268" s="219" t="s">
        <v>298</v>
      </c>
      <c r="C268" s="357">
        <v>550</v>
      </c>
      <c r="D268" s="214"/>
      <c r="E268" s="228"/>
      <c r="F268" s="229"/>
      <c r="G268" s="230"/>
    </row>
    <row r="269" spans="1:7" s="231" customFormat="1" ht="16.5" customHeight="1">
      <c r="A269" s="219" t="s">
        <v>301</v>
      </c>
      <c r="B269" s="219" t="s">
        <v>300</v>
      </c>
      <c r="C269" s="357">
        <v>300</v>
      </c>
      <c r="D269" s="214"/>
      <c r="E269" s="228"/>
      <c r="F269" s="229"/>
      <c r="G269" s="230"/>
    </row>
    <row r="270" spans="1:7" s="231" customFormat="1" ht="16.5" customHeight="1">
      <c r="A270" s="219" t="s">
        <v>303</v>
      </c>
      <c r="B270" s="223" t="s">
        <v>302</v>
      </c>
      <c r="C270" s="357">
        <v>350</v>
      </c>
      <c r="D270" s="214"/>
      <c r="E270" s="228"/>
      <c r="F270" s="229"/>
      <c r="G270" s="230"/>
    </row>
    <row r="271" spans="1:7" s="231" customFormat="1" ht="16.5" customHeight="1">
      <c r="A271" s="225" t="s">
        <v>31</v>
      </c>
      <c r="B271" s="232" t="s">
        <v>163</v>
      </c>
      <c r="C271" s="357">
        <v>350</v>
      </c>
      <c r="D271" s="214"/>
      <c r="E271" s="228"/>
      <c r="F271" s="229"/>
      <c r="G271" s="230"/>
    </row>
    <row r="272" spans="1:7" s="231" customFormat="1" ht="16.5" customHeight="1">
      <c r="A272" s="269"/>
      <c r="B272" s="207" t="s">
        <v>624</v>
      </c>
      <c r="C272" s="361"/>
      <c r="D272" s="214"/>
      <c r="E272" s="228"/>
      <c r="F272" s="229"/>
      <c r="G272" s="230"/>
    </row>
    <row r="273" spans="1:7" s="231" customFormat="1" ht="16.5" customHeight="1">
      <c r="A273" s="225" t="s">
        <v>1830</v>
      </c>
      <c r="B273" s="220" t="s">
        <v>306</v>
      </c>
      <c r="C273" s="357">
        <v>550</v>
      </c>
      <c r="D273" s="214"/>
      <c r="E273" s="228"/>
      <c r="F273" s="229"/>
      <c r="G273" s="230"/>
    </row>
    <row r="274" spans="1:7" s="231" customFormat="1" ht="16.5" customHeight="1">
      <c r="A274" s="223" t="s">
        <v>304</v>
      </c>
      <c r="B274" s="219" t="s">
        <v>305</v>
      </c>
      <c r="C274" s="357">
        <v>200</v>
      </c>
      <c r="D274" s="214"/>
      <c r="E274" s="228"/>
      <c r="F274" s="229"/>
      <c r="G274" s="230"/>
    </row>
    <row r="275" spans="1:7" s="231" customFormat="1" ht="16.5" customHeight="1">
      <c r="A275" s="225" t="s">
        <v>1581</v>
      </c>
      <c r="B275" s="225" t="s">
        <v>1250</v>
      </c>
      <c r="C275" s="357">
        <v>300</v>
      </c>
      <c r="D275" s="214"/>
      <c r="E275" s="228"/>
      <c r="F275" s="229"/>
      <c r="G275" s="230"/>
    </row>
    <row r="276" spans="1:7" s="231" customFormat="1" ht="16.5" customHeight="1">
      <c r="A276" s="225" t="s">
        <v>1582</v>
      </c>
      <c r="B276" s="225" t="s">
        <v>1251</v>
      </c>
      <c r="C276" s="357">
        <v>200</v>
      </c>
      <c r="D276" s="214"/>
      <c r="E276" s="228"/>
      <c r="F276" s="229"/>
      <c r="G276" s="230"/>
    </row>
    <row r="277" spans="1:7" s="231" customFormat="1" ht="16.5" customHeight="1">
      <c r="A277" s="225" t="s">
        <v>1583</v>
      </c>
      <c r="B277" s="225" t="s">
        <v>1252</v>
      </c>
      <c r="C277" s="357">
        <v>300</v>
      </c>
      <c r="D277" s="214"/>
      <c r="E277" s="228"/>
      <c r="F277" s="229"/>
      <c r="G277" s="230"/>
    </row>
    <row r="278" spans="1:7" s="231" customFormat="1" ht="16.5" customHeight="1">
      <c r="A278" s="225" t="s">
        <v>1584</v>
      </c>
      <c r="B278" s="225" t="s">
        <v>1253</v>
      </c>
      <c r="C278" s="357">
        <v>600</v>
      </c>
      <c r="D278" s="214"/>
      <c r="E278" s="228"/>
      <c r="F278" s="229"/>
      <c r="G278" s="230"/>
    </row>
    <row r="279" spans="1:7" s="231" customFormat="1" ht="13.5" customHeight="1">
      <c r="A279" s="225" t="s">
        <v>1585</v>
      </c>
      <c r="B279" s="225" t="s">
        <v>1254</v>
      </c>
      <c r="C279" s="357">
        <v>300</v>
      </c>
      <c r="D279" s="207"/>
      <c r="E279" s="229"/>
      <c r="F279" s="229"/>
      <c r="G279" s="229"/>
    </row>
    <row r="280" spans="1:7" s="231" customFormat="1" ht="16.5" customHeight="1">
      <c r="A280" s="225" t="s">
        <v>1586</v>
      </c>
      <c r="B280" s="225" t="s">
        <v>1255</v>
      </c>
      <c r="C280" s="357">
        <v>300</v>
      </c>
      <c r="D280" s="214"/>
      <c r="E280" s="228"/>
      <c r="F280" s="229"/>
      <c r="G280" s="230"/>
    </row>
    <row r="281" spans="1:7" s="231" customFormat="1" ht="16.5" customHeight="1">
      <c r="A281" s="225" t="s">
        <v>1587</v>
      </c>
      <c r="B281" s="225" t="s">
        <v>1256</v>
      </c>
      <c r="C281" s="357">
        <v>550</v>
      </c>
      <c r="D281" s="214"/>
      <c r="E281" s="228"/>
      <c r="F281" s="229"/>
      <c r="G281" s="230"/>
    </row>
    <row r="282" spans="1:7" s="231" customFormat="1" ht="16.5" customHeight="1">
      <c r="A282" s="225" t="s">
        <v>1588</v>
      </c>
      <c r="B282" s="225" t="s">
        <v>1257</v>
      </c>
      <c r="C282" s="357">
        <v>400</v>
      </c>
      <c r="D282" s="214"/>
      <c r="E282" s="228"/>
      <c r="F282" s="229"/>
      <c r="G282" s="230"/>
    </row>
    <row r="283" spans="1:7" ht="13.5" customHeight="1">
      <c r="A283" s="225" t="s">
        <v>1589</v>
      </c>
      <c r="B283" s="225" t="s">
        <v>1573</v>
      </c>
      <c r="C283" s="357">
        <v>550</v>
      </c>
      <c r="D283" s="233"/>
      <c r="E283" s="216"/>
      <c r="F283" s="216"/>
      <c r="G283" s="216"/>
    </row>
    <row r="284" spans="1:7" s="211" customFormat="1" ht="16.5" customHeight="1">
      <c r="A284" s="225" t="s">
        <v>1590</v>
      </c>
      <c r="B284" s="225" t="s">
        <v>1574</v>
      </c>
      <c r="C284" s="357">
        <v>300</v>
      </c>
      <c r="D284" s="214"/>
      <c r="E284" s="242"/>
      <c r="F284" s="243"/>
      <c r="G284" s="244"/>
    </row>
    <row r="285" spans="1:7" ht="16.5" customHeight="1">
      <c r="A285" s="225" t="s">
        <v>1591</v>
      </c>
      <c r="B285" s="225" t="s">
        <v>1828</v>
      </c>
      <c r="C285" s="357">
        <v>200</v>
      </c>
      <c r="D285" s="214"/>
      <c r="E285" s="215"/>
      <c r="F285" s="216"/>
      <c r="G285" s="217"/>
    </row>
    <row r="286" spans="1:7" ht="16.5" customHeight="1">
      <c r="A286" s="225" t="s">
        <v>1592</v>
      </c>
      <c r="B286" s="241" t="s">
        <v>1829</v>
      </c>
      <c r="C286" s="357">
        <v>800</v>
      </c>
      <c r="D286" s="214"/>
      <c r="E286" s="215"/>
      <c r="F286" s="216"/>
      <c r="G286" s="217"/>
    </row>
    <row r="287" spans="1:7" s="211" customFormat="1" ht="16.5" customHeight="1">
      <c r="A287" s="269"/>
      <c r="B287" s="207" t="s">
        <v>2166</v>
      </c>
      <c r="C287" s="361"/>
      <c r="D287" s="214"/>
      <c r="E287" s="245"/>
      <c r="F287" s="243"/>
      <c r="G287" s="244"/>
    </row>
    <row r="288" spans="1:7" ht="16.5" customHeight="1">
      <c r="A288" s="225" t="s">
        <v>1593</v>
      </c>
      <c r="B288" s="232" t="s">
        <v>2167</v>
      </c>
      <c r="C288" s="358"/>
      <c r="D288" s="214"/>
      <c r="E288" s="239"/>
      <c r="F288" s="216"/>
      <c r="G288" s="217"/>
    </row>
    <row r="289" spans="1:7" ht="16.5" customHeight="1">
      <c r="A289" s="225" t="s">
        <v>1594</v>
      </c>
      <c r="B289" s="232" t="s">
        <v>2168</v>
      </c>
      <c r="C289" s="358"/>
      <c r="D289" s="214"/>
      <c r="E289" s="239"/>
      <c r="F289" s="216"/>
      <c r="G289" s="217"/>
    </row>
    <row r="290" spans="1:7" ht="16.5" customHeight="1">
      <c r="A290" s="225" t="s">
        <v>1595</v>
      </c>
      <c r="B290" s="232" t="s">
        <v>2169</v>
      </c>
      <c r="C290" s="358"/>
      <c r="D290" s="214"/>
      <c r="E290" s="239"/>
      <c r="F290" s="216"/>
      <c r="G290" s="217"/>
    </row>
    <row r="291" spans="1:7" s="211" customFormat="1" ht="16.5" customHeight="1">
      <c r="A291" s="269"/>
      <c r="B291" s="207" t="s">
        <v>214</v>
      </c>
      <c r="C291" s="367"/>
      <c r="D291" s="214"/>
      <c r="E291" s="245"/>
      <c r="F291" s="243"/>
      <c r="G291" s="244"/>
    </row>
    <row r="292" spans="1:7" s="211" customFormat="1" ht="16.5" customHeight="1">
      <c r="A292" s="219" t="s">
        <v>307</v>
      </c>
      <c r="B292" s="232" t="s">
        <v>193</v>
      </c>
      <c r="C292" s="357">
        <v>150</v>
      </c>
      <c r="D292" s="214"/>
      <c r="E292" s="245"/>
      <c r="F292" s="243"/>
      <c r="G292" s="244"/>
    </row>
    <row r="293" spans="1:7" s="211" customFormat="1" ht="16.5" customHeight="1">
      <c r="A293" s="219" t="s">
        <v>308</v>
      </c>
      <c r="B293" s="219" t="s">
        <v>309</v>
      </c>
      <c r="C293" s="357">
        <v>200</v>
      </c>
      <c r="D293" s="214"/>
      <c r="E293" s="245"/>
      <c r="F293" s="243"/>
      <c r="G293" s="244"/>
    </row>
    <row r="294" spans="1:7" ht="16.5" customHeight="1">
      <c r="A294" s="219" t="s">
        <v>311</v>
      </c>
      <c r="B294" s="223" t="s">
        <v>310</v>
      </c>
      <c r="C294" s="357">
        <v>200</v>
      </c>
      <c r="D294" s="214"/>
      <c r="E294" s="239"/>
      <c r="F294" s="216"/>
      <c r="G294" s="217"/>
    </row>
    <row r="295" spans="1:7" ht="16.5" customHeight="1">
      <c r="A295" s="219" t="s">
        <v>1568</v>
      </c>
      <c r="B295" s="232" t="s">
        <v>212</v>
      </c>
      <c r="C295" s="357">
        <v>200</v>
      </c>
      <c r="D295" s="214"/>
      <c r="E295" s="239"/>
      <c r="F295" s="216"/>
      <c r="G295" s="217"/>
    </row>
    <row r="296" spans="1:7" ht="16.5" customHeight="1">
      <c r="A296" s="219" t="s">
        <v>313</v>
      </c>
      <c r="B296" s="219" t="s">
        <v>312</v>
      </c>
      <c r="C296" s="357">
        <v>200</v>
      </c>
      <c r="D296" s="214"/>
      <c r="E296" s="239"/>
      <c r="F296" s="216"/>
      <c r="G296" s="217"/>
    </row>
    <row r="297" spans="1:7" ht="16.5" customHeight="1">
      <c r="A297" s="219" t="s">
        <v>314</v>
      </c>
      <c r="B297" s="232" t="s">
        <v>198</v>
      </c>
      <c r="C297" s="357">
        <v>150</v>
      </c>
      <c r="D297" s="214"/>
      <c r="E297" s="239"/>
      <c r="F297" s="216"/>
      <c r="G297" s="217"/>
    </row>
    <row r="298" spans="1:7" ht="16.5" customHeight="1">
      <c r="A298" s="219" t="s">
        <v>1558</v>
      </c>
      <c r="B298" s="232" t="s">
        <v>211</v>
      </c>
      <c r="C298" s="357">
        <v>200</v>
      </c>
      <c r="D298" s="214"/>
      <c r="E298" s="239"/>
      <c r="F298" s="216"/>
      <c r="G298" s="217"/>
    </row>
    <row r="299" spans="1:7" ht="16.5" customHeight="1">
      <c r="A299" s="219" t="s">
        <v>319</v>
      </c>
      <c r="B299" s="232" t="s">
        <v>189</v>
      </c>
      <c r="C299" s="357">
        <v>200</v>
      </c>
      <c r="D299" s="214"/>
      <c r="E299" s="239"/>
      <c r="F299" s="216"/>
      <c r="G299" s="217"/>
    </row>
    <row r="300" spans="1:7" ht="16.5" customHeight="1">
      <c r="A300" s="219" t="s">
        <v>318</v>
      </c>
      <c r="B300" s="219" t="s">
        <v>317</v>
      </c>
      <c r="C300" s="357">
        <v>150</v>
      </c>
      <c r="D300" s="214"/>
      <c r="E300" s="239"/>
      <c r="F300" s="216"/>
      <c r="G300" s="217"/>
    </row>
    <row r="301" spans="1:7" ht="16.5" customHeight="1">
      <c r="A301" s="219" t="s">
        <v>323</v>
      </c>
      <c r="B301" s="219" t="s">
        <v>322</v>
      </c>
      <c r="C301" s="357">
        <v>150</v>
      </c>
      <c r="D301" s="214"/>
      <c r="E301" s="239"/>
      <c r="F301" s="216"/>
      <c r="G301" s="217"/>
    </row>
    <row r="302" spans="1:7" ht="16.5" customHeight="1">
      <c r="A302" s="219" t="s">
        <v>1567</v>
      </c>
      <c r="B302" s="219" t="s">
        <v>1566</v>
      </c>
      <c r="C302" s="357">
        <v>150</v>
      </c>
      <c r="D302" s="214"/>
      <c r="E302" s="239"/>
      <c r="F302" s="216"/>
      <c r="G302" s="217"/>
    </row>
    <row r="303" spans="1:7" s="211" customFormat="1" ht="16.5" customHeight="1">
      <c r="A303" s="219" t="s">
        <v>326</v>
      </c>
      <c r="B303" s="232" t="s">
        <v>203</v>
      </c>
      <c r="C303" s="357">
        <v>250</v>
      </c>
      <c r="D303" s="214"/>
      <c r="E303" s="245"/>
      <c r="F303" s="243"/>
      <c r="G303" s="244"/>
    </row>
    <row r="304" spans="1:7" ht="16.5" customHeight="1">
      <c r="A304" s="219" t="s">
        <v>327</v>
      </c>
      <c r="B304" s="232" t="s">
        <v>204</v>
      </c>
      <c r="C304" s="357">
        <v>350</v>
      </c>
      <c r="D304" s="214"/>
      <c r="E304" s="239"/>
      <c r="F304" s="216"/>
      <c r="G304" s="217"/>
    </row>
    <row r="305" spans="1:7" ht="16.5" customHeight="1">
      <c r="A305" s="219" t="s">
        <v>1569</v>
      </c>
      <c r="B305" s="232" t="s">
        <v>199</v>
      </c>
      <c r="C305" s="357">
        <v>300</v>
      </c>
      <c r="D305" s="214"/>
      <c r="E305" s="239"/>
      <c r="F305" s="216"/>
      <c r="G305" s="217"/>
    </row>
    <row r="306" spans="1:7" ht="13.5" customHeight="1">
      <c r="A306" s="219" t="s">
        <v>315</v>
      </c>
      <c r="B306" s="219" t="s">
        <v>316</v>
      </c>
      <c r="C306" s="357">
        <v>200</v>
      </c>
      <c r="D306" s="207"/>
      <c r="E306" s="246"/>
      <c r="F306" s="216"/>
      <c r="G306" s="216"/>
    </row>
    <row r="307" spans="1:7" ht="16.5" customHeight="1">
      <c r="A307" s="219" t="s">
        <v>1561</v>
      </c>
      <c r="B307" s="232" t="s">
        <v>215</v>
      </c>
      <c r="C307" s="357">
        <v>200</v>
      </c>
      <c r="D307" s="247"/>
      <c r="E307" s="239"/>
      <c r="F307" s="216"/>
      <c r="G307" s="217"/>
    </row>
    <row r="308" spans="1:7" ht="16.5" customHeight="1">
      <c r="A308" s="219" t="s">
        <v>1565</v>
      </c>
      <c r="B308" s="219" t="s">
        <v>1564</v>
      </c>
      <c r="C308" s="357">
        <v>300</v>
      </c>
      <c r="D308" s="247"/>
      <c r="E308" s="239"/>
      <c r="F308" s="216"/>
      <c r="G308" s="217"/>
    </row>
    <row r="309" spans="1:7" ht="18.75" customHeight="1">
      <c r="A309" s="219" t="s">
        <v>1559</v>
      </c>
      <c r="B309" s="219" t="s">
        <v>1560</v>
      </c>
      <c r="C309" s="357">
        <v>150</v>
      </c>
      <c r="D309" s="247"/>
      <c r="E309" s="239"/>
      <c r="F309" s="216"/>
      <c r="G309" s="217"/>
    </row>
    <row r="310" spans="1:7" ht="16.5" customHeight="1">
      <c r="A310" s="219" t="s">
        <v>1557</v>
      </c>
      <c r="B310" s="219" t="s">
        <v>1556</v>
      </c>
      <c r="C310" s="357">
        <v>200</v>
      </c>
      <c r="D310" s="247"/>
      <c r="E310" s="239"/>
      <c r="F310" s="216"/>
      <c r="G310" s="217"/>
    </row>
    <row r="311" spans="1:7" ht="16.5" customHeight="1">
      <c r="A311" s="219" t="s">
        <v>320</v>
      </c>
      <c r="B311" s="219" t="s">
        <v>321</v>
      </c>
      <c r="C311" s="357">
        <v>150</v>
      </c>
      <c r="D311" s="247"/>
      <c r="E311" s="239"/>
      <c r="F311" s="216"/>
      <c r="G311" s="217"/>
    </row>
    <row r="312" spans="1:7" ht="16.5" customHeight="1">
      <c r="A312" s="219" t="s">
        <v>1563</v>
      </c>
      <c r="B312" s="219" t="s">
        <v>1562</v>
      </c>
      <c r="C312" s="357">
        <v>250</v>
      </c>
      <c r="D312" s="247"/>
      <c r="E312" s="239"/>
      <c r="F312" s="216"/>
      <c r="G312" s="217"/>
    </row>
    <row r="313" spans="1:7" s="211" customFormat="1" ht="16.5" customHeight="1">
      <c r="A313" s="219" t="s">
        <v>325</v>
      </c>
      <c r="B313" s="219" t="s">
        <v>324</v>
      </c>
      <c r="C313" s="357">
        <v>600</v>
      </c>
      <c r="D313" s="247"/>
      <c r="E313" s="248">
        <v>240</v>
      </c>
      <c r="F313" s="209"/>
      <c r="G313" s="210"/>
    </row>
    <row r="314" spans="1:7" ht="16.5" customHeight="1">
      <c r="A314" s="269"/>
      <c r="B314" s="207" t="s">
        <v>244</v>
      </c>
      <c r="C314" s="361"/>
      <c r="D314" s="247"/>
      <c r="E314" s="239">
        <v>240</v>
      </c>
      <c r="F314" s="216"/>
      <c r="G314" s="217"/>
    </row>
    <row r="315" spans="1:7" ht="16.5" customHeight="1">
      <c r="A315" s="219" t="s">
        <v>1571</v>
      </c>
      <c r="B315" s="235" t="s">
        <v>1570</v>
      </c>
      <c r="C315" s="357">
        <v>450</v>
      </c>
      <c r="D315" s="247"/>
      <c r="E315" s="239"/>
      <c r="F315" s="216"/>
      <c r="G315" s="217"/>
    </row>
    <row r="316" spans="1:7" ht="16.5" customHeight="1">
      <c r="A316" s="219" t="s">
        <v>268</v>
      </c>
      <c r="B316" s="235" t="s">
        <v>267</v>
      </c>
      <c r="C316" s="357">
        <v>650</v>
      </c>
      <c r="D316" s="247"/>
      <c r="E316" s="239"/>
      <c r="F316" s="216"/>
      <c r="G316" s="217"/>
    </row>
    <row r="317" spans="1:7" ht="16.5" customHeight="1">
      <c r="A317" s="238" t="s">
        <v>2257</v>
      </c>
      <c r="B317" s="238" t="s">
        <v>2258</v>
      </c>
      <c r="C317" s="357">
        <v>450</v>
      </c>
      <c r="D317" s="247"/>
      <c r="E317" s="239"/>
      <c r="F317" s="216"/>
      <c r="G317" s="217"/>
    </row>
    <row r="318" spans="1:7" ht="16.5" customHeight="1">
      <c r="A318" s="219" t="s">
        <v>2</v>
      </c>
      <c r="B318" s="235" t="s">
        <v>1</v>
      </c>
      <c r="C318" s="357">
        <v>700</v>
      </c>
      <c r="D318" s="247"/>
      <c r="E318" s="239"/>
      <c r="F318" s="216"/>
      <c r="G318" s="217"/>
    </row>
    <row r="319" spans="1:7" ht="16.5" customHeight="1">
      <c r="A319" s="219" t="s">
        <v>1359</v>
      </c>
      <c r="B319" s="235" t="s">
        <v>1358</v>
      </c>
      <c r="C319" s="357">
        <v>650</v>
      </c>
      <c r="D319" s="376">
        <v>209</v>
      </c>
      <c r="E319" s="239"/>
      <c r="F319" s="216"/>
      <c r="G319" s="217"/>
    </row>
    <row r="320" spans="1:7" ht="16.5" customHeight="1">
      <c r="A320" s="219" t="s">
        <v>1827</v>
      </c>
      <c r="B320" s="235" t="s">
        <v>0</v>
      </c>
      <c r="C320" s="357">
        <v>750</v>
      </c>
      <c r="D320" s="376"/>
      <c r="E320" s="239"/>
      <c r="F320" s="216"/>
      <c r="G320" s="217"/>
    </row>
    <row r="321" spans="1:7" ht="16.5" customHeight="1">
      <c r="A321" s="219" t="s">
        <v>2400</v>
      </c>
      <c r="B321" s="235" t="s">
        <v>2399</v>
      </c>
      <c r="C321" s="357">
        <v>300</v>
      </c>
      <c r="D321" s="376"/>
      <c r="E321" s="239"/>
      <c r="F321" s="216"/>
      <c r="G321" s="217"/>
    </row>
    <row r="322" spans="1:7" ht="16.5" customHeight="1">
      <c r="A322" s="219" t="s">
        <v>2398</v>
      </c>
      <c r="B322" s="235" t="s">
        <v>2397</v>
      </c>
      <c r="C322" s="357">
        <v>300</v>
      </c>
      <c r="D322" s="376">
        <v>269</v>
      </c>
      <c r="E322" s="239"/>
      <c r="F322" s="216"/>
      <c r="G322" s="217"/>
    </row>
    <row r="323" spans="1:7" ht="16.5" customHeight="1">
      <c r="A323" s="219" t="s">
        <v>2275</v>
      </c>
      <c r="B323" s="235" t="s">
        <v>2254</v>
      </c>
      <c r="C323" s="357">
        <v>750</v>
      </c>
      <c r="D323" s="376"/>
      <c r="E323" s="239"/>
      <c r="F323" s="216"/>
      <c r="G323" s="217"/>
    </row>
    <row r="324" spans="1:7" ht="16.5" customHeight="1">
      <c r="A324" s="219" t="s">
        <v>2255</v>
      </c>
      <c r="B324" s="235" t="s">
        <v>2256</v>
      </c>
      <c r="C324" s="357">
        <v>250</v>
      </c>
      <c r="D324" s="247"/>
      <c r="E324" s="239"/>
      <c r="F324" s="216"/>
      <c r="G324" s="217"/>
    </row>
    <row r="325" spans="1:7" ht="16.5" customHeight="1">
      <c r="A325" s="219" t="s">
        <v>778</v>
      </c>
      <c r="B325" s="235" t="s">
        <v>777</v>
      </c>
      <c r="C325" s="357">
        <v>250</v>
      </c>
      <c r="D325" s="376">
        <v>267</v>
      </c>
      <c r="E325" s="239"/>
      <c r="F325" s="216"/>
      <c r="G325" s="217"/>
    </row>
    <row r="326" spans="1:7" ht="16.5" customHeight="1">
      <c r="A326" s="219" t="s">
        <v>2253</v>
      </c>
      <c r="B326" s="235" t="s">
        <v>2252</v>
      </c>
      <c r="C326" s="357">
        <v>250</v>
      </c>
      <c r="D326" s="376"/>
      <c r="E326" s="239"/>
      <c r="F326" s="216"/>
      <c r="G326" s="217"/>
    </row>
    <row r="327" spans="1:7" ht="18" customHeight="1">
      <c r="A327" s="219" t="s">
        <v>2249</v>
      </c>
      <c r="B327" s="235" t="s">
        <v>2246</v>
      </c>
      <c r="C327" s="357">
        <v>250</v>
      </c>
      <c r="D327" s="249"/>
      <c r="E327" s="239"/>
      <c r="F327" s="216"/>
      <c r="G327" s="217"/>
    </row>
    <row r="328" spans="1:7" ht="16.5" customHeight="1">
      <c r="A328" s="219" t="s">
        <v>2250</v>
      </c>
      <c r="B328" s="235" t="s">
        <v>2247</v>
      </c>
      <c r="C328" s="357">
        <v>250</v>
      </c>
      <c r="D328" s="249"/>
      <c r="E328" s="239"/>
      <c r="F328" s="216"/>
      <c r="G328" s="217"/>
    </row>
    <row r="329" spans="1:7" ht="16.5" customHeight="1">
      <c r="A329" s="219" t="s">
        <v>2251</v>
      </c>
      <c r="B329" s="235" t="s">
        <v>2248</v>
      </c>
      <c r="C329" s="357">
        <v>250</v>
      </c>
      <c r="D329" s="249"/>
      <c r="E329" s="239"/>
      <c r="F329" s="216"/>
      <c r="G329" s="217"/>
    </row>
    <row r="330" spans="1:7" ht="16.5" customHeight="1">
      <c r="A330" s="219" t="s">
        <v>1221</v>
      </c>
      <c r="B330" s="235" t="s">
        <v>1218</v>
      </c>
      <c r="C330" s="357">
        <v>300</v>
      </c>
      <c r="D330" s="249"/>
      <c r="E330" s="239"/>
      <c r="F330" s="216"/>
      <c r="G330" s="217"/>
    </row>
    <row r="331" spans="1:7" ht="16.5" customHeight="1">
      <c r="A331" s="219" t="s">
        <v>1220</v>
      </c>
      <c r="B331" s="235" t="s">
        <v>1219</v>
      </c>
      <c r="C331" s="357">
        <v>300</v>
      </c>
      <c r="D331" s="249"/>
      <c r="E331" s="239"/>
      <c r="F331" s="216"/>
      <c r="G331" s="217"/>
    </row>
    <row r="332" spans="1:7" ht="15" customHeight="1">
      <c r="A332" s="219" t="s">
        <v>281</v>
      </c>
      <c r="B332" s="235" t="s">
        <v>280</v>
      </c>
      <c r="C332" s="357">
        <v>250</v>
      </c>
      <c r="D332" s="249"/>
      <c r="E332" s="239"/>
      <c r="F332" s="216"/>
      <c r="G332" s="217"/>
    </row>
    <row r="333" spans="1:7" ht="16.5" customHeight="1">
      <c r="A333" s="219" t="s">
        <v>1384</v>
      </c>
      <c r="B333" s="235" t="s">
        <v>1383</v>
      </c>
      <c r="C333" s="357">
        <v>300</v>
      </c>
      <c r="D333" s="247"/>
      <c r="E333" s="239"/>
      <c r="F333" s="216"/>
      <c r="G333" s="217"/>
    </row>
    <row r="334" spans="1:7" ht="16.5" customHeight="1">
      <c r="A334" s="219" t="s">
        <v>1386</v>
      </c>
      <c r="B334" s="235" t="s">
        <v>1385</v>
      </c>
      <c r="C334" s="357">
        <v>300</v>
      </c>
      <c r="D334" s="247"/>
      <c r="E334" s="239"/>
      <c r="F334" s="216"/>
      <c r="G334" s="217"/>
    </row>
    <row r="335" spans="1:7" ht="16.5" customHeight="1">
      <c r="A335" s="238" t="s">
        <v>2259</v>
      </c>
      <c r="B335" s="238" t="s">
        <v>2260</v>
      </c>
      <c r="C335" s="365">
        <v>500</v>
      </c>
      <c r="D335" s="247"/>
      <c r="E335" s="239"/>
      <c r="F335" s="216"/>
      <c r="G335" s="217"/>
    </row>
    <row r="336" spans="1:7" ht="16.5">
      <c r="A336" s="219" t="s">
        <v>210</v>
      </c>
      <c r="B336" s="250" t="s">
        <v>209</v>
      </c>
      <c r="C336" s="365">
        <v>500</v>
      </c>
      <c r="D336" s="270"/>
      <c r="E336" s="246"/>
      <c r="F336" s="216"/>
      <c r="G336" s="216"/>
    </row>
    <row r="337" spans="1:7" ht="16.5" customHeight="1">
      <c r="A337" s="219" t="s">
        <v>596</v>
      </c>
      <c r="B337" s="235" t="s">
        <v>595</v>
      </c>
      <c r="C337" s="365">
        <v>500</v>
      </c>
      <c r="D337" s="214"/>
      <c r="E337" s="239"/>
      <c r="F337" s="216"/>
      <c r="G337" s="217"/>
    </row>
    <row r="338" spans="1:7" ht="16.5" customHeight="1">
      <c r="A338" s="219" t="s">
        <v>2109</v>
      </c>
      <c r="B338" s="250" t="s">
        <v>2108</v>
      </c>
      <c r="C338" s="365">
        <v>500</v>
      </c>
      <c r="D338" s="214"/>
      <c r="E338" s="239"/>
      <c r="F338" s="216"/>
      <c r="G338" s="217"/>
    </row>
    <row r="339" spans="1:7" ht="16.5" customHeight="1">
      <c r="A339" s="238" t="s">
        <v>2261</v>
      </c>
      <c r="B339" s="238" t="s">
        <v>2262</v>
      </c>
      <c r="C339" s="365">
        <v>450</v>
      </c>
      <c r="D339" s="214"/>
      <c r="E339" s="239"/>
      <c r="F339" s="216"/>
      <c r="G339" s="217"/>
    </row>
    <row r="340" spans="1:7" ht="16.5" customHeight="1">
      <c r="A340" s="238" t="s">
        <v>2263</v>
      </c>
      <c r="B340" s="238" t="s">
        <v>2264</v>
      </c>
      <c r="C340" s="365">
        <v>450</v>
      </c>
      <c r="D340" s="214"/>
      <c r="E340" s="239"/>
      <c r="F340" s="216"/>
      <c r="G340" s="217"/>
    </row>
    <row r="341" spans="1:7" ht="16.5" customHeight="1">
      <c r="A341" s="219" t="s">
        <v>2316</v>
      </c>
      <c r="B341" s="235" t="s">
        <v>2315</v>
      </c>
      <c r="C341" s="357">
        <v>300</v>
      </c>
      <c r="D341" s="214"/>
      <c r="E341" s="239"/>
      <c r="F341" s="216"/>
      <c r="G341" s="217"/>
    </row>
    <row r="342" spans="1:7" ht="13.5" customHeight="1">
      <c r="A342" s="251" t="s">
        <v>29</v>
      </c>
      <c r="B342" s="252" t="s">
        <v>28</v>
      </c>
      <c r="C342" s="357">
        <v>450</v>
      </c>
      <c r="D342" s="233"/>
      <c r="E342" s="246"/>
      <c r="F342" s="216"/>
      <c r="G342" s="216"/>
    </row>
    <row r="343" spans="1:7" ht="16.5" customHeight="1">
      <c r="A343" s="251" t="s">
        <v>2265</v>
      </c>
      <c r="B343" s="252" t="s">
        <v>27</v>
      </c>
      <c r="C343" s="357">
        <v>3000</v>
      </c>
      <c r="D343" s="249"/>
      <c r="E343" s="239"/>
      <c r="F343" s="216"/>
      <c r="G343" s="217"/>
    </row>
    <row r="344" spans="1:7" s="211" customFormat="1" ht="16.5" customHeight="1">
      <c r="A344" s="269"/>
      <c r="B344" s="207" t="s">
        <v>1215</v>
      </c>
      <c r="C344" s="363"/>
      <c r="D344" s="214"/>
      <c r="E344" s="248"/>
      <c r="F344" s="209"/>
      <c r="G344" s="210"/>
    </row>
    <row r="345" spans="1:7" ht="13.5" customHeight="1">
      <c r="A345" s="212" t="s">
        <v>1596</v>
      </c>
      <c r="B345" s="232" t="s">
        <v>1216</v>
      </c>
      <c r="C345" s="357">
        <v>100</v>
      </c>
      <c r="D345" s="207"/>
      <c r="E345" s="246"/>
      <c r="F345" s="216"/>
      <c r="G345" s="216"/>
    </row>
    <row r="346" spans="1:7" s="211" customFormat="1" ht="16.5" customHeight="1">
      <c r="A346" s="212" t="s">
        <v>1597</v>
      </c>
      <c r="B346" s="232" t="s">
        <v>1616</v>
      </c>
      <c r="C346" s="357">
        <v>150</v>
      </c>
      <c r="D346" s="214"/>
      <c r="E346" s="248"/>
      <c r="F346" s="209"/>
      <c r="G346" s="210"/>
    </row>
    <row r="347" spans="1:7" ht="16.5" customHeight="1">
      <c r="A347" s="212" t="s">
        <v>1598</v>
      </c>
      <c r="B347" s="232" t="s">
        <v>843</v>
      </c>
      <c r="C347" s="357">
        <v>250</v>
      </c>
      <c r="D347" s="214"/>
      <c r="E347" s="239"/>
      <c r="F347" s="216"/>
      <c r="G347" s="217"/>
    </row>
    <row r="348" spans="1:7" ht="13.5" customHeight="1">
      <c r="A348" s="212" t="s">
        <v>1599</v>
      </c>
      <c r="B348" s="232" t="s">
        <v>844</v>
      </c>
      <c r="C348" s="357">
        <v>150</v>
      </c>
      <c r="D348" s="233"/>
      <c r="E348" s="246"/>
      <c r="F348" s="216"/>
      <c r="G348" s="216"/>
    </row>
    <row r="349" spans="1:7" ht="16.5" customHeight="1">
      <c r="A349" s="223" t="s">
        <v>1514</v>
      </c>
      <c r="B349" s="219" t="s">
        <v>2198</v>
      </c>
      <c r="C349" s="357">
        <v>600</v>
      </c>
      <c r="D349" s="214"/>
      <c r="E349" s="239"/>
      <c r="F349" s="216"/>
      <c r="G349" s="217"/>
    </row>
    <row r="350" spans="1:7" ht="16.5" customHeight="1">
      <c r="A350" s="269"/>
      <c r="B350" s="207" t="s">
        <v>255</v>
      </c>
      <c r="C350" s="360"/>
      <c r="D350" s="214"/>
      <c r="E350" s="239"/>
      <c r="F350" s="216"/>
      <c r="G350" s="217"/>
    </row>
    <row r="351" spans="1:7" ht="16.5" customHeight="1">
      <c r="A351" s="238" t="s">
        <v>1805</v>
      </c>
      <c r="B351" s="238" t="s">
        <v>1806</v>
      </c>
      <c r="C351" s="365">
        <v>100</v>
      </c>
      <c r="D351" s="214"/>
      <c r="E351" s="239"/>
      <c r="F351" s="216"/>
      <c r="G351" s="217"/>
    </row>
    <row r="352" spans="1:7" ht="16.5" customHeight="1">
      <c r="A352" s="285" t="s">
        <v>506</v>
      </c>
      <c r="B352" s="286" t="s">
        <v>507</v>
      </c>
      <c r="C352" s="357">
        <v>100</v>
      </c>
      <c r="D352" s="214"/>
      <c r="E352" s="239"/>
      <c r="F352" s="216"/>
      <c r="G352" s="217"/>
    </row>
    <row r="353" spans="1:7" ht="16.5" customHeight="1">
      <c r="A353" s="219" t="s">
        <v>1509</v>
      </c>
      <c r="B353" s="219" t="s">
        <v>1508</v>
      </c>
      <c r="C353" s="357">
        <v>100</v>
      </c>
      <c r="D353" s="214"/>
      <c r="E353" s="239"/>
      <c r="F353" s="216"/>
      <c r="G353" s="217"/>
    </row>
    <row r="354" spans="1:7" s="221" customFormat="1" ht="21" customHeight="1">
      <c r="A354" s="269"/>
      <c r="B354" s="207" t="s">
        <v>2172</v>
      </c>
      <c r="C354" s="361"/>
      <c r="D354" s="214"/>
      <c r="E354" s="239"/>
      <c r="F354" s="216"/>
      <c r="G354" s="217"/>
    </row>
    <row r="355" spans="1:7" s="221" customFormat="1" ht="16.5" customHeight="1">
      <c r="A355" s="238" t="s">
        <v>1807</v>
      </c>
      <c r="B355" s="238" t="s">
        <v>1808</v>
      </c>
      <c r="C355" s="357">
        <v>300</v>
      </c>
      <c r="D355" s="214"/>
      <c r="E355" s="239"/>
      <c r="F355" s="216"/>
      <c r="G355" s="217"/>
    </row>
    <row r="356" spans="1:7" s="221" customFormat="1" ht="16.5" customHeight="1">
      <c r="A356" s="219" t="s">
        <v>1728</v>
      </c>
      <c r="B356" s="219" t="s">
        <v>1727</v>
      </c>
      <c r="C356" s="357">
        <v>350</v>
      </c>
      <c r="D356" s="214"/>
      <c r="E356" s="239"/>
      <c r="F356" s="216"/>
      <c r="G356" s="217"/>
    </row>
    <row r="357" spans="1:7" ht="30.75" customHeight="1">
      <c r="A357" s="285" t="s">
        <v>508</v>
      </c>
      <c r="B357" s="286" t="s">
        <v>509</v>
      </c>
      <c r="C357" s="357">
        <v>1085</v>
      </c>
      <c r="D357" s="207"/>
      <c r="E357" s="246"/>
      <c r="F357" s="216"/>
      <c r="G357" s="216"/>
    </row>
    <row r="358" spans="1:7" ht="16.5" customHeight="1">
      <c r="A358" s="285" t="s">
        <v>510</v>
      </c>
      <c r="B358" s="286" t="s">
        <v>511</v>
      </c>
      <c r="C358" s="357">
        <v>770</v>
      </c>
      <c r="D358" s="214"/>
      <c r="E358" s="239"/>
      <c r="F358" s="216"/>
      <c r="G358" s="217"/>
    </row>
    <row r="359" spans="1:7" ht="19.5" customHeight="1">
      <c r="A359" s="285" t="s">
        <v>512</v>
      </c>
      <c r="B359" s="286" t="s">
        <v>513</v>
      </c>
      <c r="C359" s="357">
        <v>500</v>
      </c>
      <c r="D359" s="214"/>
      <c r="E359" s="239"/>
      <c r="F359" s="216"/>
      <c r="G359" s="217"/>
    </row>
    <row r="360" spans="1:7" ht="31.5" customHeight="1">
      <c r="A360" s="285" t="s">
        <v>514</v>
      </c>
      <c r="B360" s="286" t="s">
        <v>515</v>
      </c>
      <c r="C360" s="357">
        <v>945</v>
      </c>
      <c r="D360" s="214"/>
      <c r="E360" s="239"/>
      <c r="F360" s="216"/>
      <c r="G360" s="217"/>
    </row>
    <row r="361" spans="1:7" ht="16.5" customHeight="1">
      <c r="A361" s="269"/>
      <c r="B361" s="207" t="s">
        <v>2375</v>
      </c>
      <c r="C361" s="360"/>
      <c r="D361" s="214"/>
      <c r="E361" s="239"/>
      <c r="F361" s="216"/>
      <c r="G361" s="217"/>
    </row>
    <row r="362" spans="1:7" ht="16.5" customHeight="1">
      <c r="A362" s="219" t="s">
        <v>1511</v>
      </c>
      <c r="B362" s="223" t="s">
        <v>1510</v>
      </c>
      <c r="C362" s="364">
        <v>230</v>
      </c>
      <c r="D362" s="214"/>
      <c r="E362" s="239"/>
      <c r="F362" s="216"/>
      <c r="G362" s="217"/>
    </row>
    <row r="363" spans="1:7" ht="16.5" customHeight="1">
      <c r="A363" s="224" t="s">
        <v>1137</v>
      </c>
      <c r="B363" s="224" t="s">
        <v>1138</v>
      </c>
      <c r="C363" s="364">
        <v>110</v>
      </c>
      <c r="D363" s="214"/>
      <c r="E363" s="239"/>
      <c r="F363" s="216"/>
      <c r="G363" s="217"/>
    </row>
    <row r="364" spans="1:7" ht="16.5" customHeight="1">
      <c r="A364" s="224" t="s">
        <v>1135</v>
      </c>
      <c r="B364" s="224" t="s">
        <v>1136</v>
      </c>
      <c r="C364" s="364">
        <v>110</v>
      </c>
      <c r="D364" s="214"/>
      <c r="E364" s="239"/>
      <c r="F364" s="216"/>
      <c r="G364" s="217"/>
    </row>
    <row r="365" spans="1:7" ht="16.5" customHeight="1">
      <c r="A365" s="224" t="s">
        <v>1513</v>
      </c>
      <c r="B365" s="224" t="s">
        <v>1512</v>
      </c>
      <c r="C365" s="364">
        <v>230</v>
      </c>
      <c r="D365" s="214"/>
      <c r="E365" s="239"/>
      <c r="F365" s="216"/>
      <c r="G365" s="217"/>
    </row>
    <row r="366" spans="1:7" ht="16.5" customHeight="1">
      <c r="A366" s="224" t="s">
        <v>1139</v>
      </c>
      <c r="B366" s="224" t="s">
        <v>1142</v>
      </c>
      <c r="C366" s="357">
        <v>1200</v>
      </c>
      <c r="D366" s="214"/>
      <c r="E366" s="239"/>
      <c r="F366" s="216"/>
      <c r="G366" s="217"/>
    </row>
    <row r="367" spans="1:7" ht="16.5" customHeight="1">
      <c r="A367" s="224" t="s">
        <v>1140</v>
      </c>
      <c r="B367" s="224" t="s">
        <v>1141</v>
      </c>
      <c r="C367" s="357">
        <v>1200</v>
      </c>
      <c r="D367" s="214"/>
      <c r="E367" s="239"/>
      <c r="F367" s="216"/>
      <c r="G367" s="217"/>
    </row>
    <row r="368" spans="1:7" ht="16.5">
      <c r="A368" s="269"/>
      <c r="B368" s="207" t="s">
        <v>2385</v>
      </c>
      <c r="C368" s="361"/>
      <c r="D368" s="233"/>
      <c r="E368" s="246"/>
      <c r="F368" s="216"/>
      <c r="G368" s="216"/>
    </row>
    <row r="369" spans="1:7" ht="16.5">
      <c r="A369" s="219" t="s">
        <v>1493</v>
      </c>
      <c r="B369" s="223" t="s">
        <v>1490</v>
      </c>
      <c r="C369" s="357">
        <v>400</v>
      </c>
      <c r="D369" s="207"/>
      <c r="E369" s="246"/>
      <c r="F369" s="216"/>
      <c r="G369" s="216"/>
    </row>
    <row r="370" spans="1:7" ht="16.5" customHeight="1">
      <c r="A370" s="223" t="s">
        <v>1500</v>
      </c>
      <c r="B370" s="219" t="s">
        <v>1498</v>
      </c>
      <c r="C370" s="357">
        <v>400</v>
      </c>
      <c r="D370" s="214"/>
      <c r="E370" s="239"/>
      <c r="F370" s="216"/>
      <c r="G370" s="217"/>
    </row>
    <row r="371" spans="1:7" ht="16.5" customHeight="1">
      <c r="A371" s="225" t="s">
        <v>551</v>
      </c>
      <c r="B371" s="219" t="s">
        <v>550</v>
      </c>
      <c r="C371" s="357">
        <v>400</v>
      </c>
      <c r="D371" s="214"/>
      <c r="E371" s="239"/>
      <c r="F371" s="216"/>
      <c r="G371" s="217"/>
    </row>
    <row r="372" spans="1:7" ht="16.5" customHeight="1">
      <c r="A372" s="219" t="s">
        <v>555</v>
      </c>
      <c r="B372" s="223" t="s">
        <v>554</v>
      </c>
      <c r="C372" s="357">
        <v>400</v>
      </c>
      <c r="D372" s="214"/>
      <c r="E372" s="239"/>
      <c r="F372" s="216"/>
      <c r="G372" s="217"/>
    </row>
    <row r="373" spans="1:7" ht="16.5" customHeight="1">
      <c r="A373" s="219" t="s">
        <v>558</v>
      </c>
      <c r="B373" s="219" t="s">
        <v>560</v>
      </c>
      <c r="C373" s="357">
        <v>400</v>
      </c>
      <c r="D373" s="214"/>
      <c r="E373" s="239"/>
      <c r="F373" s="216"/>
      <c r="G373" s="217"/>
    </row>
    <row r="374" spans="1:7" ht="16.5" customHeight="1">
      <c r="A374" s="219" t="s">
        <v>564</v>
      </c>
      <c r="B374" s="219" t="s">
        <v>562</v>
      </c>
      <c r="C374" s="357">
        <v>400</v>
      </c>
      <c r="D374" s="214"/>
      <c r="E374" s="239"/>
      <c r="F374" s="216"/>
      <c r="G374" s="217"/>
    </row>
    <row r="375" spans="1:7" ht="16.5" customHeight="1">
      <c r="A375" s="223" t="s">
        <v>1122</v>
      </c>
      <c r="B375" s="219" t="s">
        <v>1120</v>
      </c>
      <c r="C375" s="357">
        <v>300</v>
      </c>
      <c r="D375" s="214"/>
      <c r="E375" s="239"/>
      <c r="F375" s="216"/>
      <c r="G375" s="217"/>
    </row>
    <row r="376" spans="1:7" ht="16.5" customHeight="1">
      <c r="A376" s="219" t="s">
        <v>1504</v>
      </c>
      <c r="B376" s="220" t="s">
        <v>1502</v>
      </c>
      <c r="C376" s="357">
        <v>400</v>
      </c>
      <c r="D376" s="214"/>
      <c r="E376" s="239"/>
      <c r="F376" s="216"/>
      <c r="G376" s="217"/>
    </row>
    <row r="377" spans="1:7" ht="16.5">
      <c r="A377" s="219" t="s">
        <v>1262</v>
      </c>
      <c r="B377" s="219" t="s">
        <v>1260</v>
      </c>
      <c r="C377" s="357">
        <v>400</v>
      </c>
      <c r="D377" s="233"/>
      <c r="E377" s="246"/>
      <c r="F377" s="216"/>
      <c r="G377" s="216"/>
    </row>
    <row r="378" spans="1:7" ht="16.5" customHeight="1">
      <c r="A378" s="219" t="s">
        <v>568</v>
      </c>
      <c r="B378" s="219" t="s">
        <v>566</v>
      </c>
      <c r="C378" s="357">
        <v>400</v>
      </c>
      <c r="D378" s="214"/>
      <c r="E378" s="239"/>
      <c r="F378" s="216"/>
      <c r="G378" s="217"/>
    </row>
    <row r="379" spans="1:7" ht="16.5" customHeight="1">
      <c r="A379" s="225" t="s">
        <v>1283</v>
      </c>
      <c r="B379" s="232" t="s">
        <v>1284</v>
      </c>
      <c r="C379" s="357">
        <v>1000</v>
      </c>
      <c r="D379" s="214"/>
      <c r="E379" s="239"/>
      <c r="F379" s="216"/>
      <c r="G379" s="217"/>
    </row>
    <row r="380" spans="1:7" ht="16.5" customHeight="1">
      <c r="A380" s="219" t="s">
        <v>1270</v>
      </c>
      <c r="B380" s="220" t="s">
        <v>1268</v>
      </c>
      <c r="C380" s="357">
        <v>400</v>
      </c>
      <c r="D380" s="214"/>
      <c r="E380" s="239"/>
      <c r="F380" s="216"/>
      <c r="G380" s="217"/>
    </row>
    <row r="381" spans="1:7" ht="16.5" customHeight="1">
      <c r="A381" s="377" t="s">
        <v>2415</v>
      </c>
      <c r="B381" s="378"/>
      <c r="C381" s="379"/>
      <c r="D381" s="214"/>
      <c r="E381" s="239"/>
      <c r="F381" s="216"/>
      <c r="G381" s="217"/>
    </row>
    <row r="382" spans="1:7" ht="16.5" customHeight="1">
      <c r="A382" s="269"/>
      <c r="B382" s="207" t="s">
        <v>358</v>
      </c>
      <c r="C382" s="207"/>
      <c r="D382" s="214"/>
      <c r="E382" s="239"/>
      <c r="F382" s="216"/>
      <c r="G382" s="217"/>
    </row>
    <row r="383" spans="1:7" ht="16.5" customHeight="1">
      <c r="A383" s="224" t="s">
        <v>1780</v>
      </c>
      <c r="B383" s="224" t="s">
        <v>1781</v>
      </c>
      <c r="C383" s="356">
        <v>450</v>
      </c>
      <c r="D383" s="214"/>
      <c r="E383" s="239"/>
      <c r="F383" s="216"/>
      <c r="G383" s="217"/>
    </row>
    <row r="384" spans="1:7" ht="16.5" customHeight="1">
      <c r="A384" s="224" t="s">
        <v>1782</v>
      </c>
      <c r="B384" s="224" t="s">
        <v>1783</v>
      </c>
      <c r="C384" s="356">
        <v>300</v>
      </c>
      <c r="D384" s="214"/>
      <c r="E384" s="239"/>
      <c r="F384" s="216"/>
      <c r="G384" s="217"/>
    </row>
    <row r="385" spans="1:7" ht="16.5" customHeight="1">
      <c r="A385" s="224" t="s">
        <v>1786</v>
      </c>
      <c r="B385" s="224" t="s">
        <v>1787</v>
      </c>
      <c r="C385" s="356">
        <v>500</v>
      </c>
      <c r="D385" s="214"/>
      <c r="E385" s="239"/>
      <c r="F385" s="216"/>
      <c r="G385" s="217"/>
    </row>
    <row r="386" spans="1:7" ht="16.5" customHeight="1">
      <c r="A386" s="224" t="s">
        <v>1784</v>
      </c>
      <c r="B386" s="224" t="s">
        <v>1785</v>
      </c>
      <c r="C386" s="356">
        <v>500</v>
      </c>
      <c r="D386" s="214"/>
      <c r="E386" s="239"/>
      <c r="F386" s="216"/>
      <c r="G386" s="217"/>
    </row>
    <row r="387" spans="1:7" ht="16.5" customHeight="1">
      <c r="A387" s="224" t="s">
        <v>1788</v>
      </c>
      <c r="B387" s="224" t="s">
        <v>1789</v>
      </c>
      <c r="C387" s="356">
        <v>500</v>
      </c>
      <c r="D387" s="214"/>
      <c r="E387" s="239"/>
      <c r="F387" s="216"/>
      <c r="G387" s="217"/>
    </row>
    <row r="388" spans="1:7" ht="15.75" customHeight="1">
      <c r="A388" s="224" t="s">
        <v>1790</v>
      </c>
      <c r="B388" s="224" t="s">
        <v>1791</v>
      </c>
      <c r="C388" s="356">
        <v>300</v>
      </c>
      <c r="D388" s="214"/>
      <c r="E388" s="239"/>
      <c r="F388" s="216"/>
      <c r="G388" s="217"/>
    </row>
    <row r="389" spans="1:7" ht="17.25" customHeight="1">
      <c r="A389" s="224" t="s">
        <v>1792</v>
      </c>
      <c r="B389" s="273" t="s">
        <v>1793</v>
      </c>
      <c r="C389" s="356">
        <v>300</v>
      </c>
      <c r="D389" s="214"/>
      <c r="E389" s="239"/>
      <c r="F389" s="216"/>
      <c r="G389" s="217"/>
    </row>
    <row r="390" spans="1:7" ht="16.5" customHeight="1">
      <c r="A390" s="219" t="s">
        <v>479</v>
      </c>
      <c r="B390" s="223" t="s">
        <v>480</v>
      </c>
      <c r="C390" s="356">
        <v>250</v>
      </c>
      <c r="D390" s="214"/>
      <c r="E390" s="239"/>
      <c r="F390" s="216"/>
      <c r="G390" s="217"/>
    </row>
    <row r="391" spans="1:7" ht="16.5" customHeight="1">
      <c r="A391" s="206"/>
      <c r="B391" s="207" t="s">
        <v>770</v>
      </c>
      <c r="C391" s="368"/>
      <c r="D391" s="214"/>
      <c r="E391" s="239"/>
      <c r="F391" s="216"/>
      <c r="G391" s="217"/>
    </row>
    <row r="392" spans="1:7" ht="16.5" customHeight="1">
      <c r="A392" s="219" t="s">
        <v>1172</v>
      </c>
      <c r="B392" s="232" t="s">
        <v>370</v>
      </c>
      <c r="C392" s="356">
        <v>200</v>
      </c>
      <c r="D392" s="214"/>
      <c r="E392" s="239"/>
      <c r="F392" s="216"/>
      <c r="G392" s="217"/>
    </row>
    <row r="393" spans="1:7" ht="19.5" customHeight="1">
      <c r="A393" s="219" t="s">
        <v>1173</v>
      </c>
      <c r="B393" s="232" t="s">
        <v>372</v>
      </c>
      <c r="C393" s="356">
        <v>250</v>
      </c>
      <c r="D393" s="207"/>
      <c r="E393" s="246"/>
      <c r="F393" s="246"/>
      <c r="G393" s="246"/>
    </row>
    <row r="394" spans="1:7" ht="16.5" customHeight="1">
      <c r="A394" s="219" t="s">
        <v>1373</v>
      </c>
      <c r="B394" s="219" t="s">
        <v>1372</v>
      </c>
      <c r="C394" s="356"/>
      <c r="D394" s="214"/>
      <c r="E394" s="239"/>
      <c r="F394" s="246"/>
      <c r="G394" s="253">
        <v>7000</v>
      </c>
    </row>
    <row r="395" spans="1:7" ht="16.5" customHeight="1">
      <c r="A395" s="219" t="s">
        <v>1794</v>
      </c>
      <c r="B395" s="232" t="s">
        <v>377</v>
      </c>
      <c r="C395" s="356">
        <v>500</v>
      </c>
      <c r="D395" s="214"/>
      <c r="E395" s="239"/>
      <c r="F395" s="246"/>
      <c r="G395" s="253">
        <v>5040</v>
      </c>
    </row>
    <row r="396" spans="1:7" ht="16.5" customHeight="1">
      <c r="A396" s="219" t="s">
        <v>1795</v>
      </c>
      <c r="B396" s="232" t="s">
        <v>369</v>
      </c>
      <c r="C396" s="356">
        <v>250</v>
      </c>
      <c r="D396" s="214"/>
      <c r="E396" s="239"/>
      <c r="F396" s="246"/>
      <c r="G396" s="253">
        <v>4200</v>
      </c>
    </row>
    <row r="397" spans="1:7" ht="16.5" customHeight="1">
      <c r="A397" s="219" t="s">
        <v>1375</v>
      </c>
      <c r="B397" s="219" t="s">
        <v>1374</v>
      </c>
      <c r="C397" s="356">
        <v>300</v>
      </c>
      <c r="D397" s="214"/>
      <c r="E397" s="239"/>
      <c r="F397" s="246"/>
      <c r="G397" s="253">
        <v>4680</v>
      </c>
    </row>
    <row r="398" spans="1:7" ht="16.5" customHeight="1">
      <c r="A398" s="219" t="s">
        <v>1171</v>
      </c>
      <c r="B398" s="232" t="s">
        <v>371</v>
      </c>
      <c r="C398" s="356">
        <v>350</v>
      </c>
      <c r="D398" s="214"/>
      <c r="E398" s="239"/>
      <c r="F398" s="246"/>
      <c r="G398" s="253">
        <v>5450</v>
      </c>
    </row>
    <row r="399" spans="1:7" ht="16.5" customHeight="1">
      <c r="A399" s="219" t="s">
        <v>1379</v>
      </c>
      <c r="B399" s="219" t="s">
        <v>1378</v>
      </c>
      <c r="C399" s="356">
        <v>400</v>
      </c>
      <c r="D399" s="214"/>
      <c r="E399" s="239"/>
      <c r="F399" s="246"/>
      <c r="G399" s="253">
        <v>4200</v>
      </c>
    </row>
    <row r="400" spans="1:7" ht="16.5" customHeight="1">
      <c r="A400" s="219" t="s">
        <v>1381</v>
      </c>
      <c r="B400" s="219" t="s">
        <v>1380</v>
      </c>
      <c r="C400" s="356">
        <v>550</v>
      </c>
      <c r="D400" s="214"/>
      <c r="E400" s="239"/>
      <c r="F400" s="246"/>
      <c r="G400" s="253">
        <v>4200</v>
      </c>
    </row>
    <row r="401" spans="1:7" ht="16.5" customHeight="1">
      <c r="A401" s="219" t="s">
        <v>1168</v>
      </c>
      <c r="B401" s="232" t="s">
        <v>1826</v>
      </c>
      <c r="C401" s="356">
        <v>200</v>
      </c>
      <c r="D401" s="214"/>
      <c r="E401" s="239"/>
      <c r="F401" s="246"/>
      <c r="G401" s="253"/>
    </row>
    <row r="402" spans="1:7" ht="16.5" customHeight="1">
      <c r="A402" s="219" t="s">
        <v>1169</v>
      </c>
      <c r="B402" s="232" t="s">
        <v>1572</v>
      </c>
      <c r="C402" s="356">
        <v>200</v>
      </c>
      <c r="D402" s="214"/>
      <c r="E402" s="239"/>
      <c r="F402" s="246"/>
      <c r="G402" s="253">
        <v>980</v>
      </c>
    </row>
    <row r="403" spans="1:7" ht="16.5" customHeight="1">
      <c r="A403" s="219" t="s">
        <v>1170</v>
      </c>
      <c r="B403" s="232" t="s">
        <v>603</v>
      </c>
      <c r="C403" s="356">
        <v>200</v>
      </c>
      <c r="D403" s="214"/>
      <c r="E403" s="239"/>
      <c r="F403" s="246"/>
      <c r="G403" s="253"/>
    </row>
    <row r="404" spans="1:7" ht="16.5" customHeight="1">
      <c r="A404" s="219" t="s">
        <v>1377</v>
      </c>
      <c r="B404" s="219" t="s">
        <v>1376</v>
      </c>
      <c r="C404" s="356">
        <v>150</v>
      </c>
      <c r="D404" s="214"/>
      <c r="E404" s="239"/>
      <c r="F404" s="246"/>
      <c r="G404" s="253"/>
    </row>
    <row r="405" spans="1:7" ht="16.5" customHeight="1">
      <c r="A405" s="219" t="s">
        <v>1609</v>
      </c>
      <c r="B405" s="232" t="s">
        <v>602</v>
      </c>
      <c r="C405" s="356">
        <v>150</v>
      </c>
      <c r="D405" s="214"/>
      <c r="E405" s="239"/>
      <c r="F405" s="246"/>
      <c r="G405" s="253"/>
    </row>
    <row r="406" spans="1:7" ht="16.5" customHeight="1">
      <c r="A406" s="225" t="s">
        <v>601</v>
      </c>
      <c r="B406" s="232" t="s">
        <v>600</v>
      </c>
      <c r="C406" s="356">
        <v>300</v>
      </c>
      <c r="D406" s="214"/>
      <c r="E406" s="239"/>
      <c r="F406" s="246"/>
      <c r="G406" s="253"/>
    </row>
    <row r="407" spans="1:7" ht="16.5" customHeight="1">
      <c r="A407" s="269"/>
      <c r="B407" s="207" t="s">
        <v>1800</v>
      </c>
      <c r="C407" s="207"/>
      <c r="D407" s="214"/>
      <c r="E407" s="239"/>
      <c r="F407" s="246"/>
      <c r="G407" s="253"/>
    </row>
    <row r="408" spans="1:7" ht="13.5" customHeight="1">
      <c r="A408" s="220" t="s">
        <v>2121</v>
      </c>
      <c r="B408" s="232" t="s">
        <v>396</v>
      </c>
      <c r="C408" s="357">
        <v>1800</v>
      </c>
      <c r="D408" s="271"/>
      <c r="E408" s="246"/>
      <c r="F408" s="246"/>
      <c r="G408" s="246"/>
    </row>
    <row r="409" spans="1:7" ht="16.5" customHeight="1">
      <c r="A409" s="220" t="s">
        <v>2122</v>
      </c>
      <c r="B409" s="232" t="s">
        <v>399</v>
      </c>
      <c r="C409" s="357">
        <v>1600</v>
      </c>
      <c r="D409" s="214"/>
      <c r="E409" s="239"/>
      <c r="F409" s="246"/>
      <c r="G409" s="253"/>
    </row>
    <row r="410" spans="1:7" ht="16.5" customHeight="1">
      <c r="A410" s="223" t="s">
        <v>2127</v>
      </c>
      <c r="B410" s="232" t="s">
        <v>1825</v>
      </c>
      <c r="C410" s="357">
        <v>1600</v>
      </c>
      <c r="D410" s="214"/>
      <c r="E410" s="239"/>
      <c r="F410" s="246"/>
      <c r="G410" s="253"/>
    </row>
    <row r="411" spans="1:7" ht="16.5" customHeight="1">
      <c r="A411" s="238" t="s">
        <v>481</v>
      </c>
      <c r="B411" s="238" t="s">
        <v>482</v>
      </c>
      <c r="C411" s="357">
        <v>2000</v>
      </c>
      <c r="D411" s="214"/>
      <c r="E411" s="239"/>
      <c r="F411" s="246"/>
      <c r="G411" s="253"/>
    </row>
    <row r="412" spans="1:7" ht="16.5" customHeight="1">
      <c r="A412" s="220" t="s">
        <v>2124</v>
      </c>
      <c r="B412" s="232" t="s">
        <v>398</v>
      </c>
      <c r="C412" s="357">
        <v>1500</v>
      </c>
      <c r="D412" s="214"/>
      <c r="E412" s="239"/>
      <c r="F412" s="246"/>
      <c r="G412" s="253"/>
    </row>
    <row r="413" spans="1:7" ht="16.5" customHeight="1">
      <c r="A413" s="219" t="s">
        <v>2123</v>
      </c>
      <c r="B413" s="232" t="s">
        <v>397</v>
      </c>
      <c r="C413" s="357">
        <v>1500</v>
      </c>
      <c r="D413" s="214"/>
      <c r="E413" s="239"/>
      <c r="F413" s="246"/>
      <c r="G413" s="253"/>
    </row>
    <row r="414" spans="1:7" ht="16.5" customHeight="1">
      <c r="A414" s="219" t="s">
        <v>2125</v>
      </c>
      <c r="B414" s="232" t="s">
        <v>395</v>
      </c>
      <c r="C414" s="357">
        <v>1500</v>
      </c>
      <c r="D414" s="214"/>
      <c r="E414" s="239"/>
      <c r="F414" s="246"/>
      <c r="G414" s="253"/>
    </row>
    <row r="415" spans="1:7" ht="13.5" customHeight="1">
      <c r="A415" s="219" t="s">
        <v>2126</v>
      </c>
      <c r="B415" s="232" t="s">
        <v>2173</v>
      </c>
      <c r="C415" s="357">
        <v>1500</v>
      </c>
      <c r="D415" s="233"/>
      <c r="E415" s="246"/>
      <c r="F415" s="246"/>
      <c r="G415" s="246"/>
    </row>
    <row r="416" spans="1:7" ht="16.5" customHeight="1">
      <c r="A416" s="219" t="s">
        <v>1601</v>
      </c>
      <c r="B416" s="232" t="s">
        <v>1831</v>
      </c>
      <c r="C416" s="357">
        <v>1200</v>
      </c>
      <c r="D416" s="214"/>
      <c r="E416" s="239"/>
      <c r="F416" s="246"/>
      <c r="G416" s="253"/>
    </row>
    <row r="417" spans="1:7" ht="16.5" customHeight="1">
      <c r="A417" s="224" t="s">
        <v>1600</v>
      </c>
      <c r="B417" s="232" t="s">
        <v>594</v>
      </c>
      <c r="C417" s="357">
        <v>1300</v>
      </c>
      <c r="D417" s="214"/>
      <c r="E417" s="239"/>
      <c r="F417" s="246"/>
      <c r="G417" s="253"/>
    </row>
    <row r="418" spans="1:7" ht="16.5" customHeight="1">
      <c r="A418" s="225" t="s">
        <v>1622</v>
      </c>
      <c r="B418" s="232" t="s">
        <v>1621</v>
      </c>
      <c r="C418" s="357">
        <v>800</v>
      </c>
      <c r="D418" s="214"/>
      <c r="E418" s="239"/>
      <c r="F418" s="246"/>
      <c r="G418" s="253"/>
    </row>
    <row r="419" spans="1:7" ht="16.5" customHeight="1">
      <c r="A419" s="225" t="s">
        <v>1620</v>
      </c>
      <c r="B419" s="232" t="s">
        <v>1801</v>
      </c>
      <c r="C419" s="357">
        <v>900</v>
      </c>
      <c r="D419" s="214"/>
      <c r="E419" s="239"/>
      <c r="F419" s="246"/>
      <c r="G419" s="253"/>
    </row>
    <row r="420" spans="1:7" ht="16.5" customHeight="1">
      <c r="A420" s="225" t="s">
        <v>1802</v>
      </c>
      <c r="B420" s="232" t="s">
        <v>2199</v>
      </c>
      <c r="C420" s="357">
        <v>1000</v>
      </c>
      <c r="D420" s="214"/>
      <c r="E420" s="239"/>
      <c r="F420" s="246"/>
      <c r="G420" s="253"/>
    </row>
    <row r="421" spans="1:7" ht="16.5" customHeight="1">
      <c r="A421" s="219" t="s">
        <v>1602</v>
      </c>
      <c r="B421" s="232" t="s">
        <v>1109</v>
      </c>
      <c r="C421" s="357">
        <v>1100</v>
      </c>
      <c r="D421" s="214"/>
      <c r="E421" s="239"/>
      <c r="F421" s="246"/>
      <c r="G421" s="253"/>
    </row>
    <row r="422" spans="1:7" ht="16.5" customHeight="1">
      <c r="A422" s="219" t="s">
        <v>1603</v>
      </c>
      <c r="B422" s="232" t="s">
        <v>1110</v>
      </c>
      <c r="C422" s="357">
        <v>3200</v>
      </c>
      <c r="D422" s="214"/>
      <c r="E422" s="239"/>
      <c r="F422" s="246"/>
      <c r="G422" s="253"/>
    </row>
    <row r="423" spans="1:7" ht="16.5" customHeight="1">
      <c r="A423" s="269"/>
      <c r="B423" s="207" t="s">
        <v>2102</v>
      </c>
      <c r="C423" s="359"/>
      <c r="D423" s="214"/>
      <c r="E423" s="239"/>
      <c r="F423" s="246"/>
      <c r="G423" s="253"/>
    </row>
    <row r="424" spans="1:7" ht="16.5" customHeight="1">
      <c r="A424" s="225"/>
      <c r="B424" s="232" t="s">
        <v>645</v>
      </c>
      <c r="C424" s="357"/>
      <c r="D424" s="214"/>
      <c r="E424" s="239"/>
      <c r="F424" s="246"/>
      <c r="G424" s="253"/>
    </row>
    <row r="425" spans="1:7" ht="16.5" customHeight="1">
      <c r="A425" s="220" t="s">
        <v>1604</v>
      </c>
      <c r="B425" s="232" t="s">
        <v>648</v>
      </c>
      <c r="C425" s="357">
        <v>900</v>
      </c>
      <c r="D425" s="214"/>
      <c r="E425" s="239"/>
      <c r="F425" s="246"/>
      <c r="G425" s="253"/>
    </row>
    <row r="426" spans="1:7" ht="16.5" customHeight="1">
      <c r="A426" s="220" t="s">
        <v>1605</v>
      </c>
      <c r="B426" s="232" t="s">
        <v>649</v>
      </c>
      <c r="C426" s="357">
        <v>300</v>
      </c>
      <c r="D426" s="214"/>
      <c r="E426" s="239"/>
      <c r="F426" s="246"/>
      <c r="G426" s="253"/>
    </row>
    <row r="427" spans="1:7" ht="16.5" customHeight="1">
      <c r="A427" s="225"/>
      <c r="B427" s="232" t="s">
        <v>650</v>
      </c>
      <c r="C427" s="357"/>
      <c r="D427" s="214"/>
      <c r="E427" s="239"/>
      <c r="F427" s="246"/>
      <c r="G427" s="253"/>
    </row>
    <row r="428" spans="1:7" ht="16.5" customHeight="1">
      <c r="A428" s="220" t="s">
        <v>1606</v>
      </c>
      <c r="B428" s="232" t="s">
        <v>648</v>
      </c>
      <c r="C428" s="357">
        <v>700</v>
      </c>
      <c r="D428" s="214"/>
      <c r="E428" s="239"/>
      <c r="F428" s="246"/>
      <c r="G428" s="253"/>
    </row>
    <row r="429" spans="1:7" ht="16.5" customHeight="1">
      <c r="A429" s="220" t="s">
        <v>1607</v>
      </c>
      <c r="B429" s="232" t="s">
        <v>649</v>
      </c>
      <c r="C429" s="357">
        <v>200</v>
      </c>
      <c r="D429" s="214"/>
      <c r="E429" s="239"/>
      <c r="F429" s="246"/>
      <c r="G429" s="253"/>
    </row>
    <row r="430" spans="1:7" ht="16.5">
      <c r="A430" s="269"/>
      <c r="B430" s="207" t="s">
        <v>1813</v>
      </c>
      <c r="C430" s="360"/>
      <c r="D430" s="214"/>
      <c r="E430" s="239"/>
      <c r="F430" s="246"/>
      <c r="G430" s="253"/>
    </row>
    <row r="431" spans="1:7" ht="13.5" customHeight="1">
      <c r="A431" s="224" t="s">
        <v>1796</v>
      </c>
      <c r="B431" s="224" t="s">
        <v>1797</v>
      </c>
      <c r="C431" s="357">
        <v>600</v>
      </c>
      <c r="D431" s="233"/>
      <c r="E431" s="246"/>
      <c r="F431" s="246"/>
      <c r="G431" s="246"/>
    </row>
    <row r="432" spans="1:7" ht="16.5" customHeight="1">
      <c r="A432" s="224" t="s">
        <v>1798</v>
      </c>
      <c r="B432" s="224" t="s">
        <v>1799</v>
      </c>
      <c r="C432" s="357">
        <v>600</v>
      </c>
      <c r="D432" s="214"/>
      <c r="E432" s="239"/>
      <c r="F432" s="246"/>
      <c r="G432" s="253"/>
    </row>
    <row r="433" spans="1:7" ht="16.5" customHeight="1">
      <c r="A433" s="219" t="s">
        <v>1507</v>
      </c>
      <c r="B433" s="232" t="s">
        <v>1814</v>
      </c>
      <c r="C433" s="357">
        <v>700</v>
      </c>
      <c r="D433" s="214"/>
      <c r="E433" s="239"/>
      <c r="F433" s="246"/>
      <c r="G433" s="253"/>
    </row>
    <row r="434" spans="1:7" ht="16.5" customHeight="1">
      <c r="A434" s="219" t="s">
        <v>2141</v>
      </c>
      <c r="B434" s="232" t="s">
        <v>1668</v>
      </c>
      <c r="C434" s="357">
        <v>5500</v>
      </c>
      <c r="D434" s="214"/>
      <c r="E434" s="239"/>
      <c r="F434" s="246"/>
      <c r="G434" s="253"/>
    </row>
    <row r="435" spans="1:7" ht="16.5" customHeight="1">
      <c r="A435" s="219" t="s">
        <v>1669</v>
      </c>
      <c r="B435" s="232" t="s">
        <v>1670</v>
      </c>
      <c r="C435" s="357">
        <v>7500</v>
      </c>
      <c r="D435" s="214"/>
      <c r="E435" s="239"/>
      <c r="F435" s="246"/>
      <c r="G435" s="253"/>
    </row>
    <row r="436" spans="1:7" ht="16.5" customHeight="1">
      <c r="A436" s="224" t="s">
        <v>1671</v>
      </c>
      <c r="B436" s="224" t="s">
        <v>1672</v>
      </c>
      <c r="C436" s="357">
        <v>19500</v>
      </c>
      <c r="D436" s="214"/>
      <c r="E436" s="239"/>
      <c r="F436" s="246"/>
      <c r="G436" s="253"/>
    </row>
    <row r="437" spans="1:7" ht="16.5" customHeight="1">
      <c r="A437" s="224" t="s">
        <v>1673</v>
      </c>
      <c r="B437" s="224" t="s">
        <v>1167</v>
      </c>
      <c r="C437" s="357">
        <v>18800</v>
      </c>
      <c r="D437" s="214"/>
      <c r="E437" s="239"/>
      <c r="F437" s="246"/>
      <c r="G437" s="253"/>
    </row>
    <row r="438" spans="1:7" ht="16.5" customHeight="1">
      <c r="A438" s="224" t="s">
        <v>1674</v>
      </c>
      <c r="B438" s="224" t="s">
        <v>1675</v>
      </c>
      <c r="C438" s="357">
        <v>18000</v>
      </c>
      <c r="D438" s="214"/>
      <c r="E438" s="239"/>
      <c r="F438" s="246"/>
      <c r="G438" s="253"/>
    </row>
    <row r="439" spans="1:7" ht="18.75" customHeight="1">
      <c r="A439" s="224" t="s">
        <v>1676</v>
      </c>
      <c r="B439" s="224" t="s">
        <v>1677</v>
      </c>
      <c r="C439" s="357">
        <v>19300</v>
      </c>
      <c r="D439" s="214"/>
      <c r="E439" s="239"/>
      <c r="F439" s="246"/>
      <c r="G439" s="253"/>
    </row>
    <row r="440" spans="1:7" s="221" customFormat="1" ht="13.5" customHeight="1">
      <c r="A440" s="224" t="s">
        <v>1678</v>
      </c>
      <c r="B440" s="224" t="s">
        <v>1679</v>
      </c>
      <c r="C440" s="357">
        <v>20300</v>
      </c>
      <c r="D440" s="268"/>
      <c r="E440" s="246"/>
      <c r="F440" s="246"/>
      <c r="G440" s="246"/>
    </row>
    <row r="441" spans="1:7" s="221" customFormat="1" ht="16.5" customHeight="1">
      <c r="A441" s="224" t="s">
        <v>1680</v>
      </c>
      <c r="B441" s="224" t="s">
        <v>1684</v>
      </c>
      <c r="C441" s="357">
        <v>19800</v>
      </c>
      <c r="D441" s="214"/>
      <c r="E441" s="239"/>
      <c r="F441" s="246"/>
      <c r="G441" s="253"/>
    </row>
    <row r="442" spans="1:7" s="221" customFormat="1" ht="16.5" customHeight="1">
      <c r="A442" s="224" t="s">
        <v>1685</v>
      </c>
      <c r="B442" s="224" t="s">
        <v>1686</v>
      </c>
      <c r="C442" s="357">
        <v>17800</v>
      </c>
      <c r="D442" s="214"/>
      <c r="E442" s="239"/>
      <c r="F442" s="246"/>
      <c r="G442" s="253"/>
    </row>
    <row r="443" spans="1:7" s="221" customFormat="1" ht="16.5" customHeight="1">
      <c r="A443" s="224" t="s">
        <v>1687</v>
      </c>
      <c r="B443" s="232" t="s">
        <v>1688</v>
      </c>
      <c r="C443" s="357">
        <v>3500</v>
      </c>
      <c r="D443" s="214"/>
      <c r="E443" s="239"/>
      <c r="F443" s="246"/>
      <c r="G443" s="253"/>
    </row>
    <row r="444" spans="1:7" s="221" customFormat="1" ht="16.5" customHeight="1">
      <c r="A444" s="224" t="s">
        <v>1689</v>
      </c>
      <c r="B444" s="232" t="s">
        <v>1690</v>
      </c>
      <c r="C444" s="357">
        <v>18800</v>
      </c>
      <c r="D444" s="214"/>
      <c r="E444" s="239"/>
      <c r="F444" s="246"/>
      <c r="G444" s="253"/>
    </row>
    <row r="445" spans="1:7" s="221" customFormat="1" ht="16.5" customHeight="1">
      <c r="A445" s="225"/>
      <c r="B445" s="232"/>
      <c r="C445" s="357"/>
      <c r="D445" s="214"/>
      <c r="E445" s="239"/>
      <c r="F445" s="246"/>
      <c r="G445" s="253"/>
    </row>
    <row r="446" spans="1:7" s="256" customFormat="1" ht="16.5">
      <c r="A446" s="269"/>
      <c r="B446" s="207" t="s">
        <v>608</v>
      </c>
      <c r="C446" s="360"/>
      <c r="D446" s="271"/>
      <c r="E446" s="255"/>
      <c r="F446" s="255"/>
      <c r="G446" s="255"/>
    </row>
    <row r="447" spans="1:7" ht="16.5" customHeight="1">
      <c r="A447" s="225" t="s">
        <v>1704</v>
      </c>
      <c r="B447" s="232" t="s">
        <v>1703</v>
      </c>
      <c r="C447" s="357">
        <v>20500</v>
      </c>
      <c r="D447" s="214"/>
      <c r="E447" s="239"/>
      <c r="F447" s="246"/>
      <c r="G447" s="253"/>
    </row>
    <row r="448" spans="1:7" s="221" customFormat="1" ht="16.5" customHeight="1">
      <c r="A448" s="225" t="s">
        <v>1706</v>
      </c>
      <c r="B448" s="232" t="s">
        <v>1705</v>
      </c>
      <c r="C448" s="357">
        <v>19500</v>
      </c>
      <c r="D448" s="214"/>
      <c r="E448" s="239"/>
      <c r="F448" s="246"/>
      <c r="G448" s="253"/>
    </row>
    <row r="449" spans="1:7" s="221" customFormat="1" ht="17.25" customHeight="1">
      <c r="A449" s="225" t="s">
        <v>1708</v>
      </c>
      <c r="B449" s="232" t="s">
        <v>1707</v>
      </c>
      <c r="C449" s="357">
        <v>19500</v>
      </c>
      <c r="D449" s="279"/>
      <c r="E449" s="280"/>
      <c r="F449" s="281"/>
      <c r="G449" s="282"/>
    </row>
    <row r="450" spans="1:7" s="221" customFormat="1" ht="16.5" customHeight="1">
      <c r="A450" s="225" t="s">
        <v>1709</v>
      </c>
      <c r="B450" s="232" t="s">
        <v>627</v>
      </c>
      <c r="C450" s="357">
        <v>18000</v>
      </c>
      <c r="D450" s="279"/>
      <c r="E450" s="280"/>
      <c r="F450" s="281"/>
      <c r="G450" s="282"/>
    </row>
    <row r="451" spans="1:4" s="260" customFormat="1" ht="16.5">
      <c r="A451" s="225" t="s">
        <v>1710</v>
      </c>
      <c r="B451" s="232" t="s">
        <v>628</v>
      </c>
      <c r="C451" s="357">
        <v>23000</v>
      </c>
      <c r="D451" s="259"/>
    </row>
    <row r="452" spans="1:5" ht="19.5" customHeight="1">
      <c r="A452" s="225" t="s">
        <v>1711</v>
      </c>
      <c r="B452" s="232" t="s">
        <v>630</v>
      </c>
      <c r="C452" s="357">
        <v>8000</v>
      </c>
      <c r="D452" s="259"/>
      <c r="E452" s="221"/>
    </row>
    <row r="453" spans="1:5" ht="16.5">
      <c r="A453" s="225" t="s">
        <v>1712</v>
      </c>
      <c r="B453" s="232" t="s">
        <v>632</v>
      </c>
      <c r="C453" s="357">
        <v>17500</v>
      </c>
      <c r="D453" s="259"/>
      <c r="E453" s="221"/>
    </row>
    <row r="454" spans="1:5" ht="33">
      <c r="A454" s="225" t="s">
        <v>1714</v>
      </c>
      <c r="B454" s="232" t="s">
        <v>1713</v>
      </c>
      <c r="C454" s="357">
        <v>5600</v>
      </c>
      <c r="E454" s="221"/>
    </row>
    <row r="455" spans="1:5" s="264" customFormat="1" ht="16.5">
      <c r="A455" s="269"/>
      <c r="B455" s="207" t="s">
        <v>192</v>
      </c>
      <c r="C455" s="369"/>
      <c r="D455" s="196"/>
      <c r="E455" s="260"/>
    </row>
    <row r="456" spans="1:5" s="264" customFormat="1" ht="16.5">
      <c r="A456" s="224" t="s">
        <v>1143</v>
      </c>
      <c r="B456" s="224" t="s">
        <v>625</v>
      </c>
      <c r="C456" s="357">
        <v>1750</v>
      </c>
      <c r="D456" s="196"/>
      <c r="E456" s="260"/>
    </row>
    <row r="457" spans="1:5" ht="16.5">
      <c r="A457" s="224" t="s">
        <v>1144</v>
      </c>
      <c r="B457" s="224" t="s">
        <v>331</v>
      </c>
      <c r="C457" s="357">
        <v>4863</v>
      </c>
      <c r="E457" s="221"/>
    </row>
    <row r="458" spans="1:5" ht="16.5">
      <c r="A458" s="224" t="s">
        <v>1145</v>
      </c>
      <c r="B458" s="254" t="s">
        <v>332</v>
      </c>
      <c r="C458" s="357">
        <v>6851</v>
      </c>
      <c r="E458" s="221"/>
    </row>
    <row r="459" spans="1:5" ht="16.5">
      <c r="A459" s="269"/>
      <c r="B459" s="207" t="s">
        <v>346</v>
      </c>
      <c r="C459" s="359"/>
      <c r="E459" s="221"/>
    </row>
    <row r="460" spans="1:5" ht="16.5">
      <c r="A460" s="219" t="s">
        <v>341</v>
      </c>
      <c r="B460" s="223" t="s">
        <v>2129</v>
      </c>
      <c r="C460" s="357">
        <v>500</v>
      </c>
      <c r="E460" s="221"/>
    </row>
    <row r="461" spans="1:5" ht="16.5">
      <c r="A461" s="224" t="s">
        <v>1760</v>
      </c>
      <c r="B461" s="254" t="s">
        <v>771</v>
      </c>
      <c r="C461" s="357">
        <v>90</v>
      </c>
      <c r="E461" s="221"/>
    </row>
    <row r="462" spans="1:5" ht="16.5">
      <c r="A462" s="224" t="s">
        <v>1761</v>
      </c>
      <c r="B462" s="254" t="s">
        <v>1223</v>
      </c>
      <c r="C462" s="357">
        <v>200</v>
      </c>
      <c r="E462" s="221"/>
    </row>
    <row r="463" spans="1:5" ht="16.5">
      <c r="A463" s="219" t="s">
        <v>333</v>
      </c>
      <c r="B463" s="220" t="s">
        <v>1147</v>
      </c>
      <c r="C463" s="357">
        <v>200</v>
      </c>
      <c r="E463" s="221"/>
    </row>
    <row r="464" spans="1:5" ht="16.5">
      <c r="A464" s="212" t="s">
        <v>335</v>
      </c>
      <c r="B464" s="226" t="s">
        <v>1150</v>
      </c>
      <c r="C464" s="357">
        <v>50</v>
      </c>
      <c r="E464" s="221"/>
    </row>
    <row r="465" spans="1:5" ht="16.5">
      <c r="A465" s="212" t="s">
        <v>336</v>
      </c>
      <c r="B465" s="232" t="s">
        <v>1241</v>
      </c>
      <c r="C465" s="357">
        <v>50</v>
      </c>
      <c r="E465" s="221"/>
    </row>
    <row r="466" spans="1:5" ht="16.5">
      <c r="A466" s="212" t="s">
        <v>337</v>
      </c>
      <c r="B466" s="232" t="s">
        <v>1094</v>
      </c>
      <c r="C466" s="357">
        <v>50</v>
      </c>
      <c r="E466" s="221"/>
    </row>
    <row r="467" spans="1:5" ht="49.5">
      <c r="A467" s="212" t="s">
        <v>338</v>
      </c>
      <c r="B467" s="232" t="s">
        <v>1149</v>
      </c>
      <c r="C467" s="357">
        <v>200</v>
      </c>
      <c r="E467" s="221"/>
    </row>
    <row r="468" spans="1:5" ht="16.5">
      <c r="A468" s="276" t="s">
        <v>339</v>
      </c>
      <c r="B468" s="219" t="s">
        <v>342</v>
      </c>
      <c r="C468" s="357">
        <v>50</v>
      </c>
      <c r="E468" s="221"/>
    </row>
    <row r="469" spans="1:5" ht="16.5">
      <c r="A469" s="219" t="s">
        <v>334</v>
      </c>
      <c r="B469" s="223" t="s">
        <v>2128</v>
      </c>
      <c r="C469" s="357">
        <v>144</v>
      </c>
      <c r="E469" s="221"/>
    </row>
    <row r="470" spans="1:5" ht="16.5">
      <c r="A470" s="219" t="s">
        <v>340</v>
      </c>
      <c r="B470" s="220" t="s">
        <v>343</v>
      </c>
      <c r="C470" s="357">
        <v>1200</v>
      </c>
      <c r="E470" s="221"/>
    </row>
    <row r="471" spans="1:5" ht="33">
      <c r="A471" s="212" t="s">
        <v>344</v>
      </c>
      <c r="B471" s="232" t="s">
        <v>599</v>
      </c>
      <c r="C471" s="357">
        <v>350</v>
      </c>
      <c r="E471" s="221"/>
    </row>
    <row r="472" spans="1:5" ht="33">
      <c r="A472" s="212" t="s">
        <v>345</v>
      </c>
      <c r="B472" s="232" t="s">
        <v>347</v>
      </c>
      <c r="C472" s="357">
        <v>1200</v>
      </c>
      <c r="E472" s="221"/>
    </row>
    <row r="473" spans="1:5" ht="16.5">
      <c r="A473" s="283"/>
      <c r="B473" s="283"/>
      <c r="C473" s="259"/>
      <c r="E473" s="221"/>
    </row>
    <row r="474" spans="1:5" ht="16.5">
      <c r="A474" s="278"/>
      <c r="B474" s="278"/>
      <c r="C474" s="259"/>
      <c r="E474" s="221"/>
    </row>
    <row r="475" spans="1:5" ht="16.5">
      <c r="A475" s="257"/>
      <c r="B475" s="258"/>
      <c r="C475" s="259"/>
      <c r="E475" s="221"/>
    </row>
    <row r="476" spans="1:5" ht="16.5">
      <c r="A476" s="257"/>
      <c r="B476" s="258"/>
      <c r="C476" s="259"/>
      <c r="E476" s="221"/>
    </row>
    <row r="477" spans="1:5" ht="16.5">
      <c r="A477" s="257"/>
      <c r="B477" s="258"/>
      <c r="C477" s="259"/>
      <c r="E477" s="221"/>
    </row>
    <row r="478" spans="1:5" ht="16.5">
      <c r="A478" s="261"/>
      <c r="B478" s="262"/>
      <c r="E478" s="221"/>
    </row>
    <row r="479" spans="1:5" ht="16.5">
      <c r="A479" s="257"/>
      <c r="B479" s="263"/>
      <c r="C479" s="196"/>
      <c r="E479" s="221"/>
    </row>
    <row r="480" spans="1:5" ht="16.5">
      <c r="A480" s="257"/>
      <c r="B480" s="265"/>
      <c r="C480" s="196"/>
      <c r="E480" s="221"/>
    </row>
    <row r="481" spans="1:5" ht="16.5">
      <c r="A481" s="261"/>
      <c r="B481" s="262"/>
      <c r="E481" s="221"/>
    </row>
    <row r="482" spans="1:5" ht="16.5">
      <c r="A482" s="261"/>
      <c r="B482" s="262"/>
      <c r="E482" s="221"/>
    </row>
    <row r="483" spans="1:5" ht="16.5">
      <c r="A483" s="261"/>
      <c r="B483" s="262"/>
      <c r="E483" s="221"/>
    </row>
    <row r="484" spans="1:5" ht="16.5">
      <c r="A484" s="261"/>
      <c r="B484" s="262"/>
      <c r="E484" s="221"/>
    </row>
    <row r="485" spans="1:5" ht="16.5">
      <c r="A485" s="261"/>
      <c r="B485" s="262"/>
      <c r="E485" s="221"/>
    </row>
    <row r="486" spans="1:5" ht="16.5">
      <c r="A486" s="261"/>
      <c r="B486" s="262"/>
      <c r="E486" s="221"/>
    </row>
    <row r="487" spans="1:5" ht="16.5">
      <c r="A487" s="261"/>
      <c r="B487" s="262"/>
      <c r="E487" s="221"/>
    </row>
    <row r="488" spans="1:5" ht="16.5">
      <c r="A488" s="261"/>
      <c r="B488" s="262"/>
      <c r="E488" s="221"/>
    </row>
    <row r="489" spans="1:5" ht="16.5">
      <c r="A489" s="261"/>
      <c r="B489" s="262"/>
      <c r="E489" s="221"/>
    </row>
    <row r="490" spans="1:5" ht="16.5">
      <c r="A490" s="261"/>
      <c r="B490" s="262"/>
      <c r="E490" s="221"/>
    </row>
    <row r="491" spans="1:5" ht="16.5">
      <c r="A491" s="261"/>
      <c r="B491" s="262"/>
      <c r="E491" s="221"/>
    </row>
    <row r="492" spans="1:5" ht="16.5">
      <c r="A492" s="261"/>
      <c r="B492" s="262"/>
      <c r="E492" s="221"/>
    </row>
    <row r="493" spans="1:5" ht="16.5">
      <c r="A493" s="261"/>
      <c r="B493" s="262"/>
      <c r="E493" s="221"/>
    </row>
    <row r="494" spans="1:5" ht="16.5">
      <c r="A494" s="261"/>
      <c r="B494" s="262"/>
      <c r="E494" s="221"/>
    </row>
    <row r="495" spans="1:5" ht="16.5">
      <c r="A495" s="261"/>
      <c r="B495" s="262"/>
      <c r="E495" s="221"/>
    </row>
    <row r="496" spans="1:5" ht="16.5">
      <c r="A496" s="261"/>
      <c r="B496" s="262"/>
      <c r="E496" s="221"/>
    </row>
    <row r="497" spans="1:5" ht="16.5">
      <c r="A497" s="261"/>
      <c r="B497" s="262"/>
      <c r="E497" s="221"/>
    </row>
    <row r="498" spans="1:5" ht="16.5">
      <c r="A498" s="261"/>
      <c r="B498" s="262"/>
      <c r="E498" s="221"/>
    </row>
    <row r="499" spans="1:5" ht="16.5">
      <c r="A499" s="261"/>
      <c r="B499" s="262"/>
      <c r="E499" s="221"/>
    </row>
    <row r="500" spans="1:5" ht="16.5">
      <c r="A500" s="261"/>
      <c r="B500" s="262"/>
      <c r="E500" s="221"/>
    </row>
    <row r="501" spans="1:5" ht="16.5">
      <c r="A501" s="261"/>
      <c r="B501" s="262"/>
      <c r="E501" s="221"/>
    </row>
    <row r="502" spans="1:5" ht="16.5">
      <c r="A502" s="261"/>
      <c r="B502" s="262"/>
      <c r="E502" s="221"/>
    </row>
    <row r="503" spans="1:5" ht="16.5">
      <c r="A503" s="261"/>
      <c r="B503" s="262"/>
      <c r="E503" s="221"/>
    </row>
    <row r="504" spans="1:5" ht="16.5">
      <c r="A504" s="261"/>
      <c r="B504" s="262"/>
      <c r="E504" s="221"/>
    </row>
    <row r="505" spans="1:5" ht="16.5">
      <c r="A505" s="261"/>
      <c r="B505" s="262"/>
      <c r="E505" s="221"/>
    </row>
    <row r="506" spans="1:5" ht="16.5">
      <c r="A506" s="261"/>
      <c r="B506" s="262"/>
      <c r="E506" s="221"/>
    </row>
    <row r="507" spans="1:5" ht="16.5">
      <c r="A507" s="261"/>
      <c r="B507" s="262"/>
      <c r="E507" s="221"/>
    </row>
    <row r="508" spans="1:5" ht="16.5">
      <c r="A508" s="261"/>
      <c r="B508" s="262"/>
      <c r="E508" s="221"/>
    </row>
    <row r="509" spans="1:5" ht="16.5">
      <c r="A509" s="261"/>
      <c r="B509" s="262"/>
      <c r="E509" s="221"/>
    </row>
    <row r="510" spans="1:5" ht="16.5">
      <c r="A510" s="261"/>
      <c r="B510" s="262"/>
      <c r="E510" s="221"/>
    </row>
    <row r="511" spans="1:5" ht="16.5">
      <c r="A511" s="261"/>
      <c r="B511" s="262"/>
      <c r="E511" s="221"/>
    </row>
    <row r="512" spans="1:5" ht="16.5">
      <c r="A512" s="261"/>
      <c r="B512" s="262"/>
      <c r="E512" s="221"/>
    </row>
    <row r="513" spans="1:5" ht="16.5">
      <c r="A513" s="261"/>
      <c r="B513" s="262"/>
      <c r="E513" s="221"/>
    </row>
    <row r="514" spans="1:2" ht="16.5">
      <c r="A514" s="261"/>
      <c r="B514" s="262"/>
    </row>
    <row r="515" spans="1:2" ht="16.5">
      <c r="A515" s="261"/>
      <c r="B515" s="262"/>
    </row>
    <row r="516" spans="1:2" ht="16.5">
      <c r="A516" s="261"/>
      <c r="B516" s="262"/>
    </row>
    <row r="517" spans="1:2" ht="16.5">
      <c r="A517" s="261"/>
      <c r="B517" s="262"/>
    </row>
    <row r="518" spans="1:2" ht="16.5">
      <c r="A518" s="261"/>
      <c r="B518" s="262"/>
    </row>
    <row r="519" spans="1:2" ht="16.5">
      <c r="A519" s="261"/>
      <c r="B519" s="262"/>
    </row>
    <row r="520" spans="1:2" ht="16.5">
      <c r="A520" s="261"/>
      <c r="B520" s="262"/>
    </row>
    <row r="521" spans="1:2" ht="16.5">
      <c r="A521" s="261"/>
      <c r="B521" s="262"/>
    </row>
    <row r="522" spans="1:2" ht="16.5">
      <c r="A522" s="261"/>
      <c r="B522" s="262"/>
    </row>
    <row r="523" spans="1:2" ht="16.5">
      <c r="A523" s="261"/>
      <c r="B523" s="262"/>
    </row>
    <row r="524" spans="1:2" ht="16.5">
      <c r="A524" s="261"/>
      <c r="B524" s="262"/>
    </row>
    <row r="525" spans="1:2" ht="16.5">
      <c r="A525" s="261"/>
      <c r="B525" s="262"/>
    </row>
    <row r="526" spans="1:2" ht="16.5">
      <c r="A526" s="261"/>
      <c r="B526" s="262"/>
    </row>
    <row r="527" spans="1:2" ht="16.5">
      <c r="A527" s="261"/>
      <c r="B527" s="262"/>
    </row>
    <row r="528" spans="1:2" ht="16.5">
      <c r="A528" s="261"/>
      <c r="B528" s="262"/>
    </row>
    <row r="529" spans="1:2" ht="16.5">
      <c r="A529" s="261"/>
      <c r="B529" s="262"/>
    </row>
    <row r="530" spans="1:2" ht="16.5">
      <c r="A530" s="261"/>
      <c r="B530" s="262"/>
    </row>
    <row r="531" spans="1:2" ht="16.5">
      <c r="A531" s="261"/>
      <c r="B531" s="262"/>
    </row>
    <row r="532" spans="1:2" ht="16.5">
      <c r="A532" s="261"/>
      <c r="B532" s="262"/>
    </row>
    <row r="533" spans="1:2" ht="16.5">
      <c r="A533" s="261"/>
      <c r="B533" s="262"/>
    </row>
    <row r="534" spans="1:2" ht="16.5">
      <c r="A534" s="261"/>
      <c r="B534" s="262"/>
    </row>
    <row r="535" spans="1:2" ht="16.5">
      <c r="A535" s="261"/>
      <c r="B535" s="262"/>
    </row>
    <row r="536" spans="1:2" ht="16.5">
      <c r="A536" s="261"/>
      <c r="B536" s="262"/>
    </row>
    <row r="537" spans="1:2" ht="16.5">
      <c r="A537" s="261"/>
      <c r="B537" s="262"/>
    </row>
    <row r="538" spans="1:2" ht="16.5">
      <c r="A538" s="261"/>
      <c r="B538" s="262"/>
    </row>
  </sheetData>
  <mergeCells count="7">
    <mergeCell ref="A7:C7"/>
    <mergeCell ref="A8:C8"/>
    <mergeCell ref="D319:D321"/>
    <mergeCell ref="A381:C381"/>
    <mergeCell ref="D322:D323"/>
    <mergeCell ref="D325:D326"/>
    <mergeCell ref="A10:B10"/>
  </mergeCells>
  <printOptions/>
  <pageMargins left="0.7874015748031497" right="0.5905511811023623" top="0.5905511811023623" bottom="0.5905511811023623" header="0" footer="0"/>
  <pageSetup fitToHeight="10" horizontalDpi="300" verticalDpi="300" orientation="portrait" paperSize="9" scale="86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AK3092"/>
  <sheetViews>
    <sheetView view="pageBreakPreview" zoomScaleSheetLayoutView="100" workbookViewId="0" topLeftCell="A64">
      <selection activeCell="A70" sqref="A70"/>
    </sheetView>
  </sheetViews>
  <sheetFormatPr defaultColWidth="9.140625" defaultRowHeight="12.75"/>
  <cols>
    <col min="1" max="1" width="4.57421875" style="303" customWidth="1"/>
    <col min="2" max="2" width="14.57421875" style="304" customWidth="1"/>
    <col min="3" max="3" width="49.00390625" style="192" customWidth="1"/>
    <col min="4" max="4" width="7.57421875" style="192" customWidth="1"/>
    <col min="5" max="5" width="14.421875" style="192" hidden="1" customWidth="1"/>
    <col min="6" max="6" width="13.28125" style="302" hidden="1" customWidth="1"/>
    <col min="7" max="7" width="11.7109375" style="264" hidden="1" customWidth="1"/>
    <col min="8" max="8" width="18.8515625" style="264" hidden="1" customWidth="1"/>
    <col min="9" max="9" width="8.57421875" style="264" customWidth="1"/>
    <col min="10" max="10" width="11.57421875" style="306" customWidth="1"/>
    <col min="11" max="11" width="9.140625" style="264" hidden="1" customWidth="1"/>
    <col min="12" max="12" width="9.140625" style="264" customWidth="1"/>
    <col min="13" max="13" width="10.8515625" style="307" customWidth="1"/>
    <col min="14" max="38" width="9.140625" style="56" customWidth="1"/>
    <col min="39" max="16384" width="9.140625" style="1" customWidth="1"/>
  </cols>
  <sheetData>
    <row r="4" spans="1:13" ht="18.75" customHeight="1">
      <c r="A4" s="370" t="s">
        <v>1623</v>
      </c>
      <c r="B4" s="370" t="s">
        <v>1608</v>
      </c>
      <c r="C4" s="381" t="s">
        <v>693</v>
      </c>
      <c r="D4" s="371" t="s">
        <v>694</v>
      </c>
      <c r="E4" s="381" t="s">
        <v>695</v>
      </c>
      <c r="F4" s="381"/>
      <c r="G4" s="381"/>
      <c r="H4" s="381"/>
      <c r="I4" s="381" t="s">
        <v>695</v>
      </c>
      <c r="J4" s="381"/>
      <c r="K4" s="381"/>
      <c r="L4" s="381"/>
      <c r="M4" s="381"/>
    </row>
    <row r="5" spans="1:37" s="275" customFormat="1" ht="29.25" customHeight="1">
      <c r="A5" s="370"/>
      <c r="B5" s="370"/>
      <c r="C5" s="381"/>
      <c r="D5" s="372"/>
      <c r="E5" s="382" t="s">
        <v>696</v>
      </c>
      <c r="F5" s="383"/>
      <c r="G5" s="382" t="s">
        <v>697</v>
      </c>
      <c r="H5" s="383"/>
      <c r="I5" s="382" t="s">
        <v>696</v>
      </c>
      <c r="J5" s="383"/>
      <c r="K5" s="382" t="s">
        <v>697</v>
      </c>
      <c r="L5" s="374"/>
      <c r="M5" s="383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</row>
    <row r="6" spans="1:13" ht="33" customHeight="1">
      <c r="A6" s="370"/>
      <c r="B6" s="370"/>
      <c r="C6" s="370"/>
      <c r="D6" s="373"/>
      <c r="E6" s="293" t="s">
        <v>695</v>
      </c>
      <c r="F6" s="293" t="s">
        <v>698</v>
      </c>
      <c r="G6" s="293" t="s">
        <v>695</v>
      </c>
      <c r="H6" s="293" t="s">
        <v>698</v>
      </c>
      <c r="I6" s="293" t="s">
        <v>695</v>
      </c>
      <c r="J6" s="203" t="s">
        <v>698</v>
      </c>
      <c r="K6" s="293" t="s">
        <v>695</v>
      </c>
      <c r="L6" s="293" t="s">
        <v>695</v>
      </c>
      <c r="M6" s="203" t="s">
        <v>698</v>
      </c>
    </row>
    <row r="7" spans="1:13" ht="15.75" customHeight="1">
      <c r="A7" s="291">
        <v>1</v>
      </c>
      <c r="B7" s="291">
        <v>2</v>
      </c>
      <c r="C7" s="291">
        <v>3</v>
      </c>
      <c r="D7" s="291">
        <v>4</v>
      </c>
      <c r="E7" s="291">
        <v>5</v>
      </c>
      <c r="F7" s="291">
        <v>6</v>
      </c>
      <c r="G7" s="291">
        <v>7</v>
      </c>
      <c r="H7" s="291">
        <v>7</v>
      </c>
      <c r="I7" s="291">
        <v>5</v>
      </c>
      <c r="J7" s="291">
        <v>6</v>
      </c>
      <c r="K7" s="291">
        <v>7</v>
      </c>
      <c r="L7" s="291">
        <v>7</v>
      </c>
      <c r="M7" s="291">
        <v>7</v>
      </c>
    </row>
    <row r="8" spans="1:13" ht="15.75" customHeight="1">
      <c r="A8" s="387" t="s">
        <v>1044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9"/>
    </row>
    <row r="9" spans="1:13" ht="15" customHeight="1">
      <c r="A9" s="292">
        <v>1</v>
      </c>
      <c r="B9" s="294" t="s">
        <v>699</v>
      </c>
      <c r="C9" s="294" t="s">
        <v>700</v>
      </c>
      <c r="D9" s="292">
        <v>237</v>
      </c>
      <c r="E9" s="295">
        <v>0.35</v>
      </c>
      <c r="F9" s="295">
        <f aca="true" t="shared" si="0" ref="F9:F22">D9*E9</f>
        <v>82.94999999999999</v>
      </c>
      <c r="G9" s="295">
        <v>0.35</v>
      </c>
      <c r="H9" s="295">
        <f aca="true" t="shared" si="1" ref="H9:H25">D9*G9</f>
        <v>82.94999999999999</v>
      </c>
      <c r="I9" s="295">
        <v>0.35</v>
      </c>
      <c r="J9" s="305">
        <f aca="true" t="shared" si="2" ref="J9:J22">D9*I9</f>
        <v>82.94999999999999</v>
      </c>
      <c r="K9" s="295">
        <v>0.35</v>
      </c>
      <c r="L9" s="295">
        <v>0.35</v>
      </c>
      <c r="M9" s="305">
        <f aca="true" t="shared" si="3" ref="M9:M40">D9*L9</f>
        <v>82.94999999999999</v>
      </c>
    </row>
    <row r="10" spans="1:13" ht="15" customHeight="1">
      <c r="A10" s="292">
        <v>2</v>
      </c>
      <c r="B10" s="294" t="s">
        <v>701</v>
      </c>
      <c r="C10" s="294" t="s">
        <v>702</v>
      </c>
      <c r="D10" s="292">
        <v>237</v>
      </c>
      <c r="E10" s="295">
        <v>0.61</v>
      </c>
      <c r="F10" s="295">
        <f t="shared" si="0"/>
        <v>144.57</v>
      </c>
      <c r="G10" s="295">
        <v>0.61</v>
      </c>
      <c r="H10" s="295">
        <f t="shared" si="1"/>
        <v>144.57</v>
      </c>
      <c r="I10" s="295">
        <v>0.61</v>
      </c>
      <c r="J10" s="305">
        <f t="shared" si="2"/>
        <v>144.57</v>
      </c>
      <c r="K10" s="295">
        <v>0.61</v>
      </c>
      <c r="L10" s="295">
        <v>0.61</v>
      </c>
      <c r="M10" s="305">
        <f t="shared" si="3"/>
        <v>144.57</v>
      </c>
    </row>
    <row r="11" spans="1:13" ht="15" customHeight="1">
      <c r="A11" s="292">
        <v>3</v>
      </c>
      <c r="B11" s="294" t="s">
        <v>703</v>
      </c>
      <c r="C11" s="294" t="s">
        <v>704</v>
      </c>
      <c r="D11" s="292">
        <v>237</v>
      </c>
      <c r="E11" s="295">
        <v>0.76</v>
      </c>
      <c r="F11" s="295">
        <f t="shared" si="0"/>
        <v>180.12</v>
      </c>
      <c r="G11" s="295">
        <v>0.76</v>
      </c>
      <c r="H11" s="295">
        <f t="shared" si="1"/>
        <v>180.12</v>
      </c>
      <c r="I11" s="295">
        <v>0.76</v>
      </c>
      <c r="J11" s="305">
        <f t="shared" si="2"/>
        <v>180.12</v>
      </c>
      <c r="K11" s="295">
        <v>0.76</v>
      </c>
      <c r="L11" s="295">
        <v>0.76</v>
      </c>
      <c r="M11" s="305">
        <f t="shared" si="3"/>
        <v>180.12</v>
      </c>
    </row>
    <row r="12" spans="1:13" ht="15" customHeight="1">
      <c r="A12" s="292">
        <v>4</v>
      </c>
      <c r="B12" s="294" t="s">
        <v>440</v>
      </c>
      <c r="C12" s="294" t="s">
        <v>441</v>
      </c>
      <c r="D12" s="292">
        <v>237</v>
      </c>
      <c r="E12" s="295">
        <v>0.96</v>
      </c>
      <c r="F12" s="295">
        <f t="shared" si="0"/>
        <v>227.51999999999998</v>
      </c>
      <c r="G12" s="295">
        <v>0.96</v>
      </c>
      <c r="H12" s="295">
        <f t="shared" si="1"/>
        <v>227.51999999999998</v>
      </c>
      <c r="I12" s="295">
        <v>0.96</v>
      </c>
      <c r="J12" s="305">
        <f t="shared" si="2"/>
        <v>227.51999999999998</v>
      </c>
      <c r="K12" s="295">
        <v>0.96</v>
      </c>
      <c r="L12" s="295">
        <v>0.96</v>
      </c>
      <c r="M12" s="305">
        <f t="shared" si="3"/>
        <v>227.51999999999998</v>
      </c>
    </row>
    <row r="13" spans="1:13" ht="15" customHeight="1">
      <c r="A13" s="292">
        <v>5</v>
      </c>
      <c r="B13" s="294" t="s">
        <v>442</v>
      </c>
      <c r="C13" s="294" t="s">
        <v>443</v>
      </c>
      <c r="D13" s="292">
        <v>237</v>
      </c>
      <c r="E13" s="295">
        <v>0.31</v>
      </c>
      <c r="F13" s="295">
        <f t="shared" si="0"/>
        <v>73.47</v>
      </c>
      <c r="G13" s="295">
        <v>0.31</v>
      </c>
      <c r="H13" s="295">
        <f t="shared" si="1"/>
        <v>73.47</v>
      </c>
      <c r="I13" s="295">
        <v>0.31</v>
      </c>
      <c r="J13" s="305">
        <f t="shared" si="2"/>
        <v>73.47</v>
      </c>
      <c r="K13" s="295">
        <v>0.31</v>
      </c>
      <c r="L13" s="295">
        <v>0.31</v>
      </c>
      <c r="M13" s="305">
        <f t="shared" si="3"/>
        <v>73.47</v>
      </c>
    </row>
    <row r="14" spans="1:13" ht="15" customHeight="1">
      <c r="A14" s="292">
        <v>6</v>
      </c>
      <c r="B14" s="294" t="s">
        <v>444</v>
      </c>
      <c r="C14" s="294" t="s">
        <v>445</v>
      </c>
      <c r="D14" s="292">
        <v>237</v>
      </c>
      <c r="E14" s="295">
        <v>0.5</v>
      </c>
      <c r="F14" s="295">
        <f t="shared" si="0"/>
        <v>118.5</v>
      </c>
      <c r="G14" s="295">
        <v>0.5</v>
      </c>
      <c r="H14" s="295">
        <f t="shared" si="1"/>
        <v>118.5</v>
      </c>
      <c r="I14" s="295">
        <v>0.5</v>
      </c>
      <c r="J14" s="305">
        <f t="shared" si="2"/>
        <v>118.5</v>
      </c>
      <c r="K14" s="295">
        <v>0.5</v>
      </c>
      <c r="L14" s="295">
        <v>0.5</v>
      </c>
      <c r="M14" s="305">
        <f t="shared" si="3"/>
        <v>118.5</v>
      </c>
    </row>
    <row r="15" spans="1:13" ht="15" customHeight="1">
      <c r="A15" s="292">
        <v>7</v>
      </c>
      <c r="B15" s="294" t="s">
        <v>705</v>
      </c>
      <c r="C15" s="294" t="s">
        <v>706</v>
      </c>
      <c r="D15" s="292">
        <v>237</v>
      </c>
      <c r="E15" s="295">
        <v>0.93</v>
      </c>
      <c r="F15" s="295">
        <f t="shared" si="0"/>
        <v>220.41000000000003</v>
      </c>
      <c r="G15" s="295">
        <v>0.93</v>
      </c>
      <c r="H15" s="295">
        <f t="shared" si="1"/>
        <v>220.41000000000003</v>
      </c>
      <c r="I15" s="295">
        <v>0.93</v>
      </c>
      <c r="J15" s="305">
        <f t="shared" si="2"/>
        <v>220.41000000000003</v>
      </c>
      <c r="K15" s="295">
        <v>0.93</v>
      </c>
      <c r="L15" s="295">
        <v>0.93</v>
      </c>
      <c r="M15" s="305">
        <f t="shared" si="3"/>
        <v>220.41000000000003</v>
      </c>
    </row>
    <row r="16" spans="1:13" ht="18.75" customHeight="1">
      <c r="A16" s="292">
        <v>8</v>
      </c>
      <c r="B16" s="294" t="s">
        <v>707</v>
      </c>
      <c r="C16" s="294" t="s">
        <v>708</v>
      </c>
      <c r="D16" s="292">
        <v>237</v>
      </c>
      <c r="E16" s="295">
        <v>0.75</v>
      </c>
      <c r="F16" s="295">
        <f t="shared" si="0"/>
        <v>177.75</v>
      </c>
      <c r="G16" s="295">
        <v>0.75</v>
      </c>
      <c r="H16" s="295">
        <f t="shared" si="1"/>
        <v>177.75</v>
      </c>
      <c r="I16" s="295">
        <v>0.75</v>
      </c>
      <c r="J16" s="305">
        <f t="shared" si="2"/>
        <v>177.75</v>
      </c>
      <c r="K16" s="295">
        <v>0.75</v>
      </c>
      <c r="L16" s="295">
        <v>0.75</v>
      </c>
      <c r="M16" s="305">
        <f t="shared" si="3"/>
        <v>177.75</v>
      </c>
    </row>
    <row r="17" spans="1:13" ht="15.75" customHeight="1">
      <c r="A17" s="292">
        <v>9</v>
      </c>
      <c r="B17" s="294" t="s">
        <v>439</v>
      </c>
      <c r="C17" s="294" t="s">
        <v>709</v>
      </c>
      <c r="D17" s="292">
        <v>237</v>
      </c>
      <c r="E17" s="295">
        <v>0.75</v>
      </c>
      <c r="F17" s="295">
        <f t="shared" si="0"/>
        <v>177.75</v>
      </c>
      <c r="G17" s="295">
        <v>0.75</v>
      </c>
      <c r="H17" s="295">
        <f t="shared" si="1"/>
        <v>177.75</v>
      </c>
      <c r="I17" s="295">
        <v>0.75</v>
      </c>
      <c r="J17" s="305">
        <f t="shared" si="2"/>
        <v>177.75</v>
      </c>
      <c r="K17" s="295">
        <v>0.75</v>
      </c>
      <c r="L17" s="295">
        <v>0.75</v>
      </c>
      <c r="M17" s="305">
        <f t="shared" si="3"/>
        <v>177.75</v>
      </c>
    </row>
    <row r="18" spans="1:13" ht="29.25" customHeight="1">
      <c r="A18" s="292">
        <v>10</v>
      </c>
      <c r="B18" s="294" t="s">
        <v>710</v>
      </c>
      <c r="C18" s="294" t="s">
        <v>711</v>
      </c>
      <c r="D18" s="292">
        <v>237</v>
      </c>
      <c r="E18" s="295">
        <v>1.12</v>
      </c>
      <c r="F18" s="295">
        <f t="shared" si="0"/>
        <v>265.44</v>
      </c>
      <c r="G18" s="295">
        <v>1.12</v>
      </c>
      <c r="H18" s="295">
        <f t="shared" si="1"/>
        <v>265.44</v>
      </c>
      <c r="I18" s="295">
        <v>1.12</v>
      </c>
      <c r="J18" s="305">
        <f t="shared" si="2"/>
        <v>265.44</v>
      </c>
      <c r="K18" s="295">
        <v>1.12</v>
      </c>
      <c r="L18" s="295">
        <v>1.12</v>
      </c>
      <c r="M18" s="305">
        <f t="shared" si="3"/>
        <v>265.44</v>
      </c>
    </row>
    <row r="19" spans="1:13" ht="27.75" customHeight="1">
      <c r="A19" s="292">
        <v>11</v>
      </c>
      <c r="B19" s="294" t="s">
        <v>712</v>
      </c>
      <c r="C19" s="294" t="s">
        <v>713</v>
      </c>
      <c r="D19" s="292">
        <v>237</v>
      </c>
      <c r="E19" s="295">
        <v>1.12</v>
      </c>
      <c r="F19" s="295">
        <f t="shared" si="0"/>
        <v>265.44</v>
      </c>
      <c r="G19" s="295">
        <v>1.12</v>
      </c>
      <c r="H19" s="295">
        <f t="shared" si="1"/>
        <v>265.44</v>
      </c>
      <c r="I19" s="295">
        <v>1.12</v>
      </c>
      <c r="J19" s="305">
        <f t="shared" si="2"/>
        <v>265.44</v>
      </c>
      <c r="K19" s="295">
        <v>1.12</v>
      </c>
      <c r="L19" s="295">
        <v>1.12</v>
      </c>
      <c r="M19" s="305">
        <f t="shared" si="3"/>
        <v>265.44</v>
      </c>
    </row>
    <row r="20" spans="1:13" ht="30" customHeight="1">
      <c r="A20" s="292">
        <v>12</v>
      </c>
      <c r="B20" s="296" t="s">
        <v>714</v>
      </c>
      <c r="C20" s="294" t="s">
        <v>715</v>
      </c>
      <c r="D20" s="292">
        <v>237</v>
      </c>
      <c r="E20" s="295">
        <v>1.1</v>
      </c>
      <c r="F20" s="295">
        <f t="shared" si="0"/>
        <v>260.70000000000005</v>
      </c>
      <c r="G20" s="295">
        <v>1.1</v>
      </c>
      <c r="H20" s="295">
        <f t="shared" si="1"/>
        <v>260.70000000000005</v>
      </c>
      <c r="I20" s="295">
        <v>1.1</v>
      </c>
      <c r="J20" s="305">
        <f t="shared" si="2"/>
        <v>260.70000000000005</v>
      </c>
      <c r="K20" s="295">
        <v>1.1</v>
      </c>
      <c r="L20" s="295">
        <v>1.1</v>
      </c>
      <c r="M20" s="305">
        <f t="shared" si="3"/>
        <v>260.70000000000005</v>
      </c>
    </row>
    <row r="21" spans="1:13" ht="33">
      <c r="A21" s="292">
        <v>13</v>
      </c>
      <c r="B21" s="294" t="s">
        <v>490</v>
      </c>
      <c r="C21" s="294" t="s">
        <v>491</v>
      </c>
      <c r="D21" s="292">
        <v>237</v>
      </c>
      <c r="E21" s="295">
        <v>0.25</v>
      </c>
      <c r="F21" s="295">
        <f t="shared" si="0"/>
        <v>59.25</v>
      </c>
      <c r="G21" s="295">
        <v>0.25</v>
      </c>
      <c r="H21" s="295">
        <f t="shared" si="1"/>
        <v>59.25</v>
      </c>
      <c r="I21" s="295">
        <v>0.25</v>
      </c>
      <c r="J21" s="305">
        <f t="shared" si="2"/>
        <v>59.25</v>
      </c>
      <c r="K21" s="295">
        <v>0.25</v>
      </c>
      <c r="L21" s="295">
        <v>0.25</v>
      </c>
      <c r="M21" s="305">
        <f t="shared" si="3"/>
        <v>59.25</v>
      </c>
    </row>
    <row r="22" spans="1:13" ht="16.5">
      <c r="A22" s="292">
        <v>14</v>
      </c>
      <c r="B22" s="294" t="s">
        <v>716</v>
      </c>
      <c r="C22" s="294" t="s">
        <v>717</v>
      </c>
      <c r="D22" s="292">
        <v>237</v>
      </c>
      <c r="E22" s="295">
        <v>0.42</v>
      </c>
      <c r="F22" s="295">
        <f t="shared" si="0"/>
        <v>99.53999999999999</v>
      </c>
      <c r="G22" s="295">
        <v>0.42</v>
      </c>
      <c r="H22" s="295">
        <f t="shared" si="1"/>
        <v>99.53999999999999</v>
      </c>
      <c r="I22" s="295">
        <v>0.42</v>
      </c>
      <c r="J22" s="305">
        <f t="shared" si="2"/>
        <v>99.53999999999999</v>
      </c>
      <c r="K22" s="295">
        <v>0.42</v>
      </c>
      <c r="L22" s="295">
        <v>0.42</v>
      </c>
      <c r="M22" s="305">
        <f t="shared" si="3"/>
        <v>99.53999999999999</v>
      </c>
    </row>
    <row r="23" spans="1:13" ht="33">
      <c r="A23" s="292">
        <v>15</v>
      </c>
      <c r="B23" s="294" t="s">
        <v>718</v>
      </c>
      <c r="C23" s="294" t="s">
        <v>719</v>
      </c>
      <c r="D23" s="292">
        <v>237</v>
      </c>
      <c r="E23" s="295"/>
      <c r="F23" s="295"/>
      <c r="G23" s="295">
        <v>1.95</v>
      </c>
      <c r="H23" s="295">
        <f t="shared" si="1"/>
        <v>462.15</v>
      </c>
      <c r="I23" s="295"/>
      <c r="J23" s="305"/>
      <c r="K23" s="295">
        <v>1.95</v>
      </c>
      <c r="L23" s="295">
        <v>1.95</v>
      </c>
      <c r="M23" s="305">
        <f t="shared" si="3"/>
        <v>462.15</v>
      </c>
    </row>
    <row r="24" spans="1:13" ht="33">
      <c r="A24" s="292">
        <v>16</v>
      </c>
      <c r="B24" s="294" t="s">
        <v>720</v>
      </c>
      <c r="C24" s="294" t="s">
        <v>721</v>
      </c>
      <c r="D24" s="292">
        <v>237</v>
      </c>
      <c r="E24" s="295"/>
      <c r="F24" s="295"/>
      <c r="G24" s="295">
        <v>1.37</v>
      </c>
      <c r="H24" s="295">
        <f t="shared" si="1"/>
        <v>324.69</v>
      </c>
      <c r="I24" s="295"/>
      <c r="J24" s="305"/>
      <c r="K24" s="295">
        <v>1.37</v>
      </c>
      <c r="L24" s="295">
        <v>1.37</v>
      </c>
      <c r="M24" s="305">
        <f t="shared" si="3"/>
        <v>324.69</v>
      </c>
    </row>
    <row r="25" spans="1:13" ht="33">
      <c r="A25" s="292">
        <v>17</v>
      </c>
      <c r="B25" s="294" t="s">
        <v>722</v>
      </c>
      <c r="C25" s="294" t="s">
        <v>723</v>
      </c>
      <c r="D25" s="292">
        <v>237</v>
      </c>
      <c r="E25" s="295"/>
      <c r="F25" s="295"/>
      <c r="G25" s="295">
        <v>1.19</v>
      </c>
      <c r="H25" s="295">
        <f t="shared" si="1"/>
        <v>282.03</v>
      </c>
      <c r="I25" s="295"/>
      <c r="J25" s="305"/>
      <c r="K25" s="295">
        <v>1.19</v>
      </c>
      <c r="L25" s="295">
        <v>1.19</v>
      </c>
      <c r="M25" s="305">
        <f t="shared" si="3"/>
        <v>282.03</v>
      </c>
    </row>
    <row r="26" spans="1:13" ht="33">
      <c r="A26" s="292">
        <v>18</v>
      </c>
      <c r="B26" s="294" t="s">
        <v>724</v>
      </c>
      <c r="C26" s="294" t="s">
        <v>725</v>
      </c>
      <c r="D26" s="292">
        <v>237</v>
      </c>
      <c r="E26" s="295">
        <v>1.68</v>
      </c>
      <c r="F26" s="295">
        <f aca="true" t="shared" si="4" ref="F26:F57">D26*E26</f>
        <v>398.15999999999997</v>
      </c>
      <c r="G26" s="295"/>
      <c r="H26" s="295"/>
      <c r="I26" s="295">
        <v>1.68</v>
      </c>
      <c r="J26" s="305">
        <f aca="true" t="shared" si="5" ref="J26:J57">D26*I26</f>
        <v>398.15999999999997</v>
      </c>
      <c r="K26" s="295"/>
      <c r="L26" s="295"/>
      <c r="M26" s="305">
        <f t="shared" si="3"/>
        <v>0</v>
      </c>
    </row>
    <row r="27" spans="1:13" ht="33">
      <c r="A27" s="292">
        <v>19</v>
      </c>
      <c r="B27" s="294" t="s">
        <v>726</v>
      </c>
      <c r="C27" s="294" t="s">
        <v>727</v>
      </c>
      <c r="D27" s="292">
        <v>237</v>
      </c>
      <c r="E27" s="295">
        <v>1.18</v>
      </c>
      <c r="F27" s="295">
        <f t="shared" si="4"/>
        <v>279.65999999999997</v>
      </c>
      <c r="G27" s="295"/>
      <c r="H27" s="295"/>
      <c r="I27" s="295">
        <v>1.18</v>
      </c>
      <c r="J27" s="305">
        <f t="shared" si="5"/>
        <v>279.65999999999997</v>
      </c>
      <c r="K27" s="295"/>
      <c r="L27" s="295"/>
      <c r="M27" s="305">
        <f t="shared" si="3"/>
        <v>0</v>
      </c>
    </row>
    <row r="28" spans="1:13" ht="33">
      <c r="A28" s="292">
        <v>20</v>
      </c>
      <c r="B28" s="294" t="s">
        <v>728</v>
      </c>
      <c r="C28" s="294" t="s">
        <v>729</v>
      </c>
      <c r="D28" s="292">
        <v>237</v>
      </c>
      <c r="E28" s="295">
        <v>1.25</v>
      </c>
      <c r="F28" s="295">
        <f t="shared" si="4"/>
        <v>296.25</v>
      </c>
      <c r="G28" s="295"/>
      <c r="H28" s="295"/>
      <c r="I28" s="295">
        <v>1.25</v>
      </c>
      <c r="J28" s="305">
        <f t="shared" si="5"/>
        <v>296.25</v>
      </c>
      <c r="K28" s="295"/>
      <c r="L28" s="295"/>
      <c r="M28" s="305">
        <f t="shared" si="3"/>
        <v>0</v>
      </c>
    </row>
    <row r="29" spans="1:13" ht="33">
      <c r="A29" s="292">
        <v>21</v>
      </c>
      <c r="B29" s="294" t="s">
        <v>730</v>
      </c>
      <c r="C29" s="294" t="s">
        <v>731</v>
      </c>
      <c r="D29" s="292">
        <v>237</v>
      </c>
      <c r="E29" s="295">
        <v>1.68</v>
      </c>
      <c r="F29" s="295">
        <f t="shared" si="4"/>
        <v>398.15999999999997</v>
      </c>
      <c r="G29" s="295"/>
      <c r="H29" s="295"/>
      <c r="I29" s="295">
        <v>1.68</v>
      </c>
      <c r="J29" s="305">
        <f t="shared" si="5"/>
        <v>398.15999999999997</v>
      </c>
      <c r="K29" s="295"/>
      <c r="L29" s="295"/>
      <c r="M29" s="305">
        <f t="shared" si="3"/>
        <v>0</v>
      </c>
    </row>
    <row r="30" spans="1:13" ht="33">
      <c r="A30" s="292">
        <v>22</v>
      </c>
      <c r="B30" s="294" t="s">
        <v>732</v>
      </c>
      <c r="C30" s="294" t="s">
        <v>733</v>
      </c>
      <c r="D30" s="292">
        <v>237</v>
      </c>
      <c r="E30" s="295">
        <v>1.18</v>
      </c>
      <c r="F30" s="295">
        <f t="shared" si="4"/>
        <v>279.65999999999997</v>
      </c>
      <c r="G30" s="295"/>
      <c r="H30" s="295"/>
      <c r="I30" s="295">
        <v>1.18</v>
      </c>
      <c r="J30" s="305">
        <f t="shared" si="5"/>
        <v>279.65999999999997</v>
      </c>
      <c r="K30" s="295"/>
      <c r="L30" s="295"/>
      <c r="M30" s="305">
        <f t="shared" si="3"/>
        <v>0</v>
      </c>
    </row>
    <row r="31" spans="1:13" ht="33">
      <c r="A31" s="292">
        <v>23</v>
      </c>
      <c r="B31" s="294" t="s">
        <v>734</v>
      </c>
      <c r="C31" s="294" t="s">
        <v>735</v>
      </c>
      <c r="D31" s="292">
        <v>237</v>
      </c>
      <c r="E31" s="295">
        <v>1.25</v>
      </c>
      <c r="F31" s="295">
        <f t="shared" si="4"/>
        <v>296.25</v>
      </c>
      <c r="G31" s="295"/>
      <c r="H31" s="295"/>
      <c r="I31" s="295">
        <v>1.25</v>
      </c>
      <c r="J31" s="305">
        <f t="shared" si="5"/>
        <v>296.25</v>
      </c>
      <c r="K31" s="295"/>
      <c r="L31" s="295"/>
      <c r="M31" s="305">
        <f t="shared" si="3"/>
        <v>0</v>
      </c>
    </row>
    <row r="32" spans="1:13" ht="19.5" customHeight="1">
      <c r="A32" s="292">
        <v>24</v>
      </c>
      <c r="B32" s="294" t="s">
        <v>736</v>
      </c>
      <c r="C32" s="294" t="s">
        <v>737</v>
      </c>
      <c r="D32" s="292">
        <v>237</v>
      </c>
      <c r="E32" s="295">
        <v>1.68</v>
      </c>
      <c r="F32" s="295">
        <f t="shared" si="4"/>
        <v>398.15999999999997</v>
      </c>
      <c r="G32" s="295">
        <v>1.95</v>
      </c>
      <c r="H32" s="295">
        <f aca="true" t="shared" si="6" ref="H32:H63">D32*G32</f>
        <v>462.15</v>
      </c>
      <c r="I32" s="295">
        <v>1.68</v>
      </c>
      <c r="J32" s="305">
        <f t="shared" si="5"/>
        <v>398.15999999999997</v>
      </c>
      <c r="K32" s="295">
        <v>1.95</v>
      </c>
      <c r="L32" s="295"/>
      <c r="M32" s="305"/>
    </row>
    <row r="33" spans="1:13" ht="16.5" customHeight="1">
      <c r="A33" s="292">
        <v>25</v>
      </c>
      <c r="B33" s="294" t="s">
        <v>738</v>
      </c>
      <c r="C33" s="294" t="s">
        <v>739</v>
      </c>
      <c r="D33" s="292">
        <v>237</v>
      </c>
      <c r="E33" s="295">
        <v>1.18</v>
      </c>
      <c r="F33" s="295">
        <f t="shared" si="4"/>
        <v>279.65999999999997</v>
      </c>
      <c r="G33" s="295">
        <v>1.37</v>
      </c>
      <c r="H33" s="295">
        <f t="shared" si="6"/>
        <v>324.69</v>
      </c>
      <c r="I33" s="295">
        <v>1.18</v>
      </c>
      <c r="J33" s="305">
        <f t="shared" si="5"/>
        <v>279.65999999999997</v>
      </c>
      <c r="K33" s="295">
        <v>1.37</v>
      </c>
      <c r="L33" s="295"/>
      <c r="M33" s="305"/>
    </row>
    <row r="34" spans="1:13" ht="33">
      <c r="A34" s="292">
        <v>26</v>
      </c>
      <c r="B34" s="294" t="s">
        <v>740</v>
      </c>
      <c r="C34" s="294" t="s">
        <v>741</v>
      </c>
      <c r="D34" s="292">
        <v>237</v>
      </c>
      <c r="E34" s="295">
        <v>1.25</v>
      </c>
      <c r="F34" s="295">
        <f t="shared" si="4"/>
        <v>296.25</v>
      </c>
      <c r="G34" s="295">
        <v>1.19</v>
      </c>
      <c r="H34" s="295">
        <f t="shared" si="6"/>
        <v>282.03</v>
      </c>
      <c r="I34" s="295">
        <v>1.25</v>
      </c>
      <c r="J34" s="305">
        <f t="shared" si="5"/>
        <v>296.25</v>
      </c>
      <c r="K34" s="295">
        <v>1.19</v>
      </c>
      <c r="L34" s="295"/>
      <c r="M34" s="305"/>
    </row>
    <row r="35" spans="1:13" ht="33">
      <c r="A35" s="292">
        <v>27</v>
      </c>
      <c r="B35" s="294" t="s">
        <v>742</v>
      </c>
      <c r="C35" s="294" t="s">
        <v>743</v>
      </c>
      <c r="D35" s="292">
        <v>237</v>
      </c>
      <c r="E35" s="295">
        <v>1.5</v>
      </c>
      <c r="F35" s="295">
        <f t="shared" si="4"/>
        <v>355.5</v>
      </c>
      <c r="G35" s="295">
        <v>1.5</v>
      </c>
      <c r="H35" s="295">
        <f t="shared" si="6"/>
        <v>355.5</v>
      </c>
      <c r="I35" s="295">
        <v>1.5</v>
      </c>
      <c r="J35" s="305">
        <f t="shared" si="5"/>
        <v>355.5</v>
      </c>
      <c r="K35" s="295">
        <v>1.5</v>
      </c>
      <c r="L35" s="295">
        <v>1.5</v>
      </c>
      <c r="M35" s="305">
        <f t="shared" si="3"/>
        <v>355.5</v>
      </c>
    </row>
    <row r="36" spans="1:13" ht="33">
      <c r="A36" s="292">
        <v>28</v>
      </c>
      <c r="B36" s="294" t="s">
        <v>744</v>
      </c>
      <c r="C36" s="294" t="s">
        <v>745</v>
      </c>
      <c r="D36" s="292">
        <v>237</v>
      </c>
      <c r="E36" s="295">
        <v>0.9</v>
      </c>
      <c r="F36" s="295">
        <f t="shared" si="4"/>
        <v>213.3</v>
      </c>
      <c r="G36" s="295">
        <v>0.9</v>
      </c>
      <c r="H36" s="295">
        <f t="shared" si="6"/>
        <v>213.3</v>
      </c>
      <c r="I36" s="295">
        <v>0.9</v>
      </c>
      <c r="J36" s="305">
        <f t="shared" si="5"/>
        <v>213.3</v>
      </c>
      <c r="K36" s="295">
        <v>0.9</v>
      </c>
      <c r="L36" s="295">
        <v>0.9</v>
      </c>
      <c r="M36" s="305">
        <f t="shared" si="3"/>
        <v>213.3</v>
      </c>
    </row>
    <row r="37" spans="1:13" ht="16.5">
      <c r="A37" s="292">
        <v>29</v>
      </c>
      <c r="B37" s="294" t="s">
        <v>746</v>
      </c>
      <c r="C37" s="294" t="s">
        <v>747</v>
      </c>
      <c r="D37" s="292">
        <v>237</v>
      </c>
      <c r="E37" s="295">
        <v>0.63</v>
      </c>
      <c r="F37" s="295">
        <f t="shared" si="4"/>
        <v>149.31</v>
      </c>
      <c r="G37" s="295">
        <v>0.63</v>
      </c>
      <c r="H37" s="295">
        <f t="shared" si="6"/>
        <v>149.31</v>
      </c>
      <c r="I37" s="295">
        <v>0.63</v>
      </c>
      <c r="J37" s="305">
        <f t="shared" si="5"/>
        <v>149.31</v>
      </c>
      <c r="K37" s="295">
        <v>0.63</v>
      </c>
      <c r="L37" s="295">
        <v>0.63</v>
      </c>
      <c r="M37" s="305">
        <f t="shared" si="3"/>
        <v>149.31</v>
      </c>
    </row>
    <row r="38" spans="1:13" ht="33">
      <c r="A38" s="292">
        <v>30</v>
      </c>
      <c r="B38" s="294" t="s">
        <v>748</v>
      </c>
      <c r="C38" s="294" t="s">
        <v>749</v>
      </c>
      <c r="D38" s="292">
        <v>237</v>
      </c>
      <c r="E38" s="295">
        <v>0.99</v>
      </c>
      <c r="F38" s="295">
        <f t="shared" si="4"/>
        <v>234.63</v>
      </c>
      <c r="G38" s="295">
        <v>0.99</v>
      </c>
      <c r="H38" s="295">
        <f t="shared" si="6"/>
        <v>234.63</v>
      </c>
      <c r="I38" s="295">
        <v>0.99</v>
      </c>
      <c r="J38" s="305">
        <f t="shared" si="5"/>
        <v>234.63</v>
      </c>
      <c r="K38" s="295">
        <v>0.99</v>
      </c>
      <c r="L38" s="295">
        <v>0.99</v>
      </c>
      <c r="M38" s="305">
        <f t="shared" si="3"/>
        <v>234.63</v>
      </c>
    </row>
    <row r="39" spans="1:13" ht="33">
      <c r="A39" s="292">
        <v>31</v>
      </c>
      <c r="B39" s="294" t="s">
        <v>750</v>
      </c>
      <c r="C39" s="294" t="s">
        <v>751</v>
      </c>
      <c r="D39" s="292">
        <v>237</v>
      </c>
      <c r="E39" s="295">
        <v>0.45</v>
      </c>
      <c r="F39" s="295">
        <f t="shared" si="4"/>
        <v>106.65</v>
      </c>
      <c r="G39" s="295">
        <v>0.45</v>
      </c>
      <c r="H39" s="295">
        <f t="shared" si="6"/>
        <v>106.65</v>
      </c>
      <c r="I39" s="295">
        <v>0.45</v>
      </c>
      <c r="J39" s="305">
        <f t="shared" si="5"/>
        <v>106.65</v>
      </c>
      <c r="K39" s="295">
        <v>0.45</v>
      </c>
      <c r="L39" s="295">
        <v>0.45</v>
      </c>
      <c r="M39" s="305">
        <f t="shared" si="3"/>
        <v>106.65</v>
      </c>
    </row>
    <row r="40" spans="1:13" ht="33">
      <c r="A40" s="292">
        <v>32</v>
      </c>
      <c r="B40" s="294" t="s">
        <v>752</v>
      </c>
      <c r="C40" s="294" t="s">
        <v>753</v>
      </c>
      <c r="D40" s="292">
        <v>237</v>
      </c>
      <c r="E40" s="295">
        <v>2</v>
      </c>
      <c r="F40" s="295">
        <f t="shared" si="4"/>
        <v>474</v>
      </c>
      <c r="G40" s="295">
        <v>2</v>
      </c>
      <c r="H40" s="295">
        <f t="shared" si="6"/>
        <v>474</v>
      </c>
      <c r="I40" s="295">
        <v>2</v>
      </c>
      <c r="J40" s="305">
        <f t="shared" si="5"/>
        <v>474</v>
      </c>
      <c r="K40" s="295">
        <v>2</v>
      </c>
      <c r="L40" s="295">
        <v>2</v>
      </c>
      <c r="M40" s="305">
        <f t="shared" si="3"/>
        <v>474</v>
      </c>
    </row>
    <row r="41" spans="1:13" ht="16.5">
      <c r="A41" s="292">
        <v>33</v>
      </c>
      <c r="B41" s="294" t="s">
        <v>437</v>
      </c>
      <c r="C41" s="294" t="s">
        <v>754</v>
      </c>
      <c r="D41" s="292">
        <v>237</v>
      </c>
      <c r="E41" s="295">
        <v>0.25</v>
      </c>
      <c r="F41" s="295">
        <f t="shared" si="4"/>
        <v>59.25</v>
      </c>
      <c r="G41" s="295">
        <v>0.25</v>
      </c>
      <c r="H41" s="295">
        <f t="shared" si="6"/>
        <v>59.25</v>
      </c>
      <c r="I41" s="295">
        <v>0.25</v>
      </c>
      <c r="J41" s="305">
        <f t="shared" si="5"/>
        <v>59.25</v>
      </c>
      <c r="K41" s="295">
        <v>0.25</v>
      </c>
      <c r="L41" s="295">
        <v>0.25</v>
      </c>
      <c r="M41" s="305">
        <f aca="true" t="shared" si="7" ref="M41:M72">D41*L41</f>
        <v>59.25</v>
      </c>
    </row>
    <row r="42" spans="1:13" ht="16.5">
      <c r="A42" s="292">
        <v>34</v>
      </c>
      <c r="B42" s="294" t="s">
        <v>755</v>
      </c>
      <c r="C42" s="294" t="s">
        <v>756</v>
      </c>
      <c r="D42" s="292">
        <v>237</v>
      </c>
      <c r="E42" s="295">
        <v>0.88</v>
      </c>
      <c r="F42" s="295">
        <f t="shared" si="4"/>
        <v>208.56</v>
      </c>
      <c r="G42" s="295">
        <v>0.88</v>
      </c>
      <c r="H42" s="295">
        <f t="shared" si="6"/>
        <v>208.56</v>
      </c>
      <c r="I42" s="295">
        <v>0.88</v>
      </c>
      <c r="J42" s="305">
        <f t="shared" si="5"/>
        <v>208.56</v>
      </c>
      <c r="K42" s="295">
        <v>0.88</v>
      </c>
      <c r="L42" s="295">
        <v>0.88</v>
      </c>
      <c r="M42" s="305">
        <f t="shared" si="7"/>
        <v>208.56</v>
      </c>
    </row>
    <row r="43" spans="1:13" ht="49.5">
      <c r="A43" s="292">
        <v>35</v>
      </c>
      <c r="B43" s="294" t="s">
        <v>757</v>
      </c>
      <c r="C43" s="294" t="s">
        <v>758</v>
      </c>
      <c r="D43" s="292">
        <v>237</v>
      </c>
      <c r="E43" s="295">
        <v>2</v>
      </c>
      <c r="F43" s="295">
        <f t="shared" si="4"/>
        <v>474</v>
      </c>
      <c r="G43" s="295">
        <v>2</v>
      </c>
      <c r="H43" s="295">
        <f t="shared" si="6"/>
        <v>474</v>
      </c>
      <c r="I43" s="295">
        <v>2</v>
      </c>
      <c r="J43" s="305">
        <f t="shared" si="5"/>
        <v>474</v>
      </c>
      <c r="K43" s="295">
        <v>2</v>
      </c>
      <c r="L43" s="295">
        <v>2</v>
      </c>
      <c r="M43" s="305">
        <f t="shared" si="7"/>
        <v>474</v>
      </c>
    </row>
    <row r="44" spans="1:13" ht="50.25" customHeight="1">
      <c r="A44" s="292">
        <v>36</v>
      </c>
      <c r="B44" s="294" t="s">
        <v>448</v>
      </c>
      <c r="C44" s="294" t="s">
        <v>759</v>
      </c>
      <c r="D44" s="292">
        <v>237</v>
      </c>
      <c r="E44" s="295">
        <v>1.53</v>
      </c>
      <c r="F44" s="295">
        <f t="shared" si="4"/>
        <v>362.61</v>
      </c>
      <c r="G44" s="295">
        <v>1.53</v>
      </c>
      <c r="H44" s="295">
        <f t="shared" si="6"/>
        <v>362.61</v>
      </c>
      <c r="I44" s="295">
        <v>1.53</v>
      </c>
      <c r="J44" s="305">
        <f t="shared" si="5"/>
        <v>362.61</v>
      </c>
      <c r="K44" s="295">
        <v>1.53</v>
      </c>
      <c r="L44" s="295">
        <v>1.53</v>
      </c>
      <c r="M44" s="305">
        <f t="shared" si="7"/>
        <v>362.61</v>
      </c>
    </row>
    <row r="45" spans="1:13" ht="48" customHeight="1">
      <c r="A45" s="292">
        <v>37</v>
      </c>
      <c r="B45" s="294" t="s">
        <v>449</v>
      </c>
      <c r="C45" s="294" t="s">
        <v>1519</v>
      </c>
      <c r="D45" s="292">
        <v>237</v>
      </c>
      <c r="E45" s="295">
        <v>1.95</v>
      </c>
      <c r="F45" s="295">
        <f t="shared" si="4"/>
        <v>462.15</v>
      </c>
      <c r="G45" s="295">
        <v>1.95</v>
      </c>
      <c r="H45" s="295">
        <f t="shared" si="6"/>
        <v>462.15</v>
      </c>
      <c r="I45" s="295">
        <v>1.95</v>
      </c>
      <c r="J45" s="305">
        <f t="shared" si="5"/>
        <v>462.15</v>
      </c>
      <c r="K45" s="295">
        <v>1.95</v>
      </c>
      <c r="L45" s="295">
        <v>1.95</v>
      </c>
      <c r="M45" s="305">
        <f t="shared" si="7"/>
        <v>462.15</v>
      </c>
    </row>
    <row r="46" spans="1:13" ht="66">
      <c r="A46" s="292">
        <v>38</v>
      </c>
      <c r="B46" s="294" t="s">
        <v>450</v>
      </c>
      <c r="C46" s="294" t="s">
        <v>1520</v>
      </c>
      <c r="D46" s="292">
        <v>237</v>
      </c>
      <c r="E46" s="295">
        <v>1.85</v>
      </c>
      <c r="F46" s="295">
        <f t="shared" si="4"/>
        <v>438.45000000000005</v>
      </c>
      <c r="G46" s="295">
        <v>1.85</v>
      </c>
      <c r="H46" s="295">
        <f t="shared" si="6"/>
        <v>438.45000000000005</v>
      </c>
      <c r="I46" s="295">
        <v>1.85</v>
      </c>
      <c r="J46" s="305">
        <f t="shared" si="5"/>
        <v>438.45000000000005</v>
      </c>
      <c r="K46" s="295">
        <v>1.85</v>
      </c>
      <c r="L46" s="295">
        <v>1.85</v>
      </c>
      <c r="M46" s="305">
        <f t="shared" si="7"/>
        <v>438.45000000000005</v>
      </c>
    </row>
    <row r="47" spans="1:13" ht="66">
      <c r="A47" s="292">
        <v>39</v>
      </c>
      <c r="B47" s="294" t="s">
        <v>451</v>
      </c>
      <c r="C47" s="294" t="s">
        <v>1521</v>
      </c>
      <c r="D47" s="292">
        <v>237</v>
      </c>
      <c r="E47" s="295">
        <v>2.5</v>
      </c>
      <c r="F47" s="295">
        <f t="shared" si="4"/>
        <v>592.5</v>
      </c>
      <c r="G47" s="295">
        <v>2.5</v>
      </c>
      <c r="H47" s="295">
        <f t="shared" si="6"/>
        <v>592.5</v>
      </c>
      <c r="I47" s="295">
        <v>2.5</v>
      </c>
      <c r="J47" s="305">
        <f t="shared" si="5"/>
        <v>592.5</v>
      </c>
      <c r="K47" s="295">
        <v>2.5</v>
      </c>
      <c r="L47" s="295">
        <v>2.5</v>
      </c>
      <c r="M47" s="305">
        <f t="shared" si="7"/>
        <v>592.5</v>
      </c>
    </row>
    <row r="48" spans="1:13" ht="49.5">
      <c r="A48" s="292">
        <v>40</v>
      </c>
      <c r="B48" s="294" t="s">
        <v>452</v>
      </c>
      <c r="C48" s="294" t="s">
        <v>1522</v>
      </c>
      <c r="D48" s="292">
        <v>237</v>
      </c>
      <c r="E48" s="295">
        <v>2.45</v>
      </c>
      <c r="F48" s="295">
        <f t="shared" si="4"/>
        <v>580.6500000000001</v>
      </c>
      <c r="G48" s="295">
        <v>2.45</v>
      </c>
      <c r="H48" s="295">
        <f t="shared" si="6"/>
        <v>580.6500000000001</v>
      </c>
      <c r="I48" s="295">
        <v>2.45</v>
      </c>
      <c r="J48" s="305">
        <f t="shared" si="5"/>
        <v>580.6500000000001</v>
      </c>
      <c r="K48" s="295">
        <v>2.45</v>
      </c>
      <c r="L48" s="295">
        <v>2.45</v>
      </c>
      <c r="M48" s="305">
        <f t="shared" si="7"/>
        <v>580.6500000000001</v>
      </c>
    </row>
    <row r="49" spans="1:13" ht="49.5">
      <c r="A49" s="292">
        <v>41</v>
      </c>
      <c r="B49" s="294" t="s">
        <v>453</v>
      </c>
      <c r="C49" s="294" t="s">
        <v>1523</v>
      </c>
      <c r="D49" s="292">
        <v>237</v>
      </c>
      <c r="E49" s="295">
        <v>3.25</v>
      </c>
      <c r="F49" s="295">
        <f t="shared" si="4"/>
        <v>770.25</v>
      </c>
      <c r="G49" s="295">
        <v>3.25</v>
      </c>
      <c r="H49" s="295">
        <f t="shared" si="6"/>
        <v>770.25</v>
      </c>
      <c r="I49" s="295">
        <v>3.25</v>
      </c>
      <c r="J49" s="305">
        <f t="shared" si="5"/>
        <v>770.25</v>
      </c>
      <c r="K49" s="295">
        <v>3.25</v>
      </c>
      <c r="L49" s="295">
        <v>3.25</v>
      </c>
      <c r="M49" s="305">
        <f t="shared" si="7"/>
        <v>770.25</v>
      </c>
    </row>
    <row r="50" spans="1:13" ht="36" customHeight="1">
      <c r="A50" s="292">
        <v>42</v>
      </c>
      <c r="B50" s="294" t="s">
        <v>454</v>
      </c>
      <c r="C50" s="294" t="s">
        <v>1524</v>
      </c>
      <c r="D50" s="292">
        <v>237</v>
      </c>
      <c r="E50" s="295">
        <v>1.95</v>
      </c>
      <c r="F50" s="295">
        <f t="shared" si="4"/>
        <v>462.15</v>
      </c>
      <c r="G50" s="295">
        <v>1.95</v>
      </c>
      <c r="H50" s="295">
        <f t="shared" si="6"/>
        <v>462.15</v>
      </c>
      <c r="I50" s="295">
        <v>1.95</v>
      </c>
      <c r="J50" s="305">
        <f t="shared" si="5"/>
        <v>462.15</v>
      </c>
      <c r="K50" s="295">
        <v>1.95</v>
      </c>
      <c r="L50" s="295">
        <v>1.95</v>
      </c>
      <c r="M50" s="305">
        <f t="shared" si="7"/>
        <v>462.15</v>
      </c>
    </row>
    <row r="51" spans="1:13" ht="36" customHeight="1">
      <c r="A51" s="292">
        <v>43</v>
      </c>
      <c r="B51" s="294" t="s">
        <v>455</v>
      </c>
      <c r="C51" s="294" t="s">
        <v>1525</v>
      </c>
      <c r="D51" s="292">
        <v>237</v>
      </c>
      <c r="E51" s="295">
        <v>2.33</v>
      </c>
      <c r="F51" s="295">
        <f t="shared" si="4"/>
        <v>552.21</v>
      </c>
      <c r="G51" s="295">
        <v>2.33</v>
      </c>
      <c r="H51" s="295">
        <f t="shared" si="6"/>
        <v>552.21</v>
      </c>
      <c r="I51" s="295">
        <v>2.33</v>
      </c>
      <c r="J51" s="305">
        <f t="shared" si="5"/>
        <v>552.21</v>
      </c>
      <c r="K51" s="295">
        <v>2.33</v>
      </c>
      <c r="L51" s="295">
        <v>2.33</v>
      </c>
      <c r="M51" s="305">
        <f t="shared" si="7"/>
        <v>552.21</v>
      </c>
    </row>
    <row r="52" spans="1:13" ht="45.75" customHeight="1">
      <c r="A52" s="292">
        <v>44</v>
      </c>
      <c r="B52" s="294" t="s">
        <v>1526</v>
      </c>
      <c r="C52" s="294" t="s">
        <v>1527</v>
      </c>
      <c r="D52" s="292">
        <v>237</v>
      </c>
      <c r="E52" s="295">
        <v>3.35</v>
      </c>
      <c r="F52" s="295">
        <f t="shared" si="4"/>
        <v>793.95</v>
      </c>
      <c r="G52" s="295">
        <v>3.35</v>
      </c>
      <c r="H52" s="295">
        <f t="shared" si="6"/>
        <v>793.95</v>
      </c>
      <c r="I52" s="295">
        <v>3.35</v>
      </c>
      <c r="J52" s="305">
        <f t="shared" si="5"/>
        <v>793.95</v>
      </c>
      <c r="K52" s="295">
        <v>3.35</v>
      </c>
      <c r="L52" s="295">
        <v>3.35</v>
      </c>
      <c r="M52" s="305">
        <f t="shared" si="7"/>
        <v>793.95</v>
      </c>
    </row>
    <row r="53" spans="1:13" ht="45.75" customHeight="1">
      <c r="A53" s="292">
        <v>45</v>
      </c>
      <c r="B53" s="294" t="s">
        <v>1528</v>
      </c>
      <c r="C53" s="294" t="s">
        <v>1529</v>
      </c>
      <c r="D53" s="292">
        <v>237</v>
      </c>
      <c r="E53" s="295">
        <v>3.75</v>
      </c>
      <c r="F53" s="295">
        <f t="shared" si="4"/>
        <v>888.75</v>
      </c>
      <c r="G53" s="295">
        <v>3.75</v>
      </c>
      <c r="H53" s="295">
        <f t="shared" si="6"/>
        <v>888.75</v>
      </c>
      <c r="I53" s="295">
        <v>3.75</v>
      </c>
      <c r="J53" s="305">
        <f t="shared" si="5"/>
        <v>888.75</v>
      </c>
      <c r="K53" s="295">
        <v>3.75</v>
      </c>
      <c r="L53" s="295">
        <v>3.75</v>
      </c>
      <c r="M53" s="305">
        <f t="shared" si="7"/>
        <v>888.75</v>
      </c>
    </row>
    <row r="54" spans="1:13" ht="49.5" customHeight="1">
      <c r="A54" s="292">
        <v>46</v>
      </c>
      <c r="B54" s="294" t="s">
        <v>1530</v>
      </c>
      <c r="C54" s="294" t="s">
        <v>1531</v>
      </c>
      <c r="D54" s="292">
        <v>237</v>
      </c>
      <c r="E54" s="295">
        <v>4</v>
      </c>
      <c r="F54" s="295">
        <f t="shared" si="4"/>
        <v>948</v>
      </c>
      <c r="G54" s="295">
        <v>4</v>
      </c>
      <c r="H54" s="295">
        <f t="shared" si="6"/>
        <v>948</v>
      </c>
      <c r="I54" s="295">
        <v>4</v>
      </c>
      <c r="J54" s="305">
        <f t="shared" si="5"/>
        <v>948</v>
      </c>
      <c r="K54" s="295">
        <v>4</v>
      </c>
      <c r="L54" s="295">
        <v>4</v>
      </c>
      <c r="M54" s="305">
        <f t="shared" si="7"/>
        <v>948</v>
      </c>
    </row>
    <row r="55" spans="1:13" ht="16.5">
      <c r="A55" s="292">
        <v>47</v>
      </c>
      <c r="B55" s="294" t="s">
        <v>456</v>
      </c>
      <c r="C55" s="294" t="s">
        <v>1532</v>
      </c>
      <c r="D55" s="292">
        <v>237</v>
      </c>
      <c r="E55" s="295">
        <v>1.25</v>
      </c>
      <c r="F55" s="295">
        <f t="shared" si="4"/>
        <v>296.25</v>
      </c>
      <c r="G55" s="295">
        <v>1.25</v>
      </c>
      <c r="H55" s="295">
        <f t="shared" si="6"/>
        <v>296.25</v>
      </c>
      <c r="I55" s="295">
        <v>1.25</v>
      </c>
      <c r="J55" s="305">
        <f t="shared" si="5"/>
        <v>296.25</v>
      </c>
      <c r="K55" s="295">
        <v>1.25</v>
      </c>
      <c r="L55" s="295">
        <v>1.25</v>
      </c>
      <c r="M55" s="305">
        <f t="shared" si="7"/>
        <v>296.25</v>
      </c>
    </row>
    <row r="56" spans="1:13" ht="16.5">
      <c r="A56" s="292">
        <v>48</v>
      </c>
      <c r="B56" s="294" t="s">
        <v>1533</v>
      </c>
      <c r="C56" s="294" t="s">
        <v>1534</v>
      </c>
      <c r="D56" s="292">
        <v>237</v>
      </c>
      <c r="E56" s="295">
        <v>0.25</v>
      </c>
      <c r="F56" s="295">
        <f t="shared" si="4"/>
        <v>59.25</v>
      </c>
      <c r="G56" s="295">
        <v>0.25</v>
      </c>
      <c r="H56" s="295">
        <f t="shared" si="6"/>
        <v>59.25</v>
      </c>
      <c r="I56" s="295">
        <v>0.25</v>
      </c>
      <c r="J56" s="305">
        <f t="shared" si="5"/>
        <v>59.25</v>
      </c>
      <c r="K56" s="295">
        <v>0.25</v>
      </c>
      <c r="L56" s="295">
        <v>0.25</v>
      </c>
      <c r="M56" s="305">
        <f t="shared" si="7"/>
        <v>59.25</v>
      </c>
    </row>
    <row r="57" spans="1:13" ht="16.5">
      <c r="A57" s="292">
        <v>49</v>
      </c>
      <c r="B57" s="294" t="s">
        <v>1535</v>
      </c>
      <c r="C57" s="294" t="s">
        <v>1536</v>
      </c>
      <c r="D57" s="292">
        <v>237</v>
      </c>
      <c r="E57" s="295">
        <v>0.48</v>
      </c>
      <c r="F57" s="295">
        <f t="shared" si="4"/>
        <v>113.75999999999999</v>
      </c>
      <c r="G57" s="295">
        <v>0.48</v>
      </c>
      <c r="H57" s="295">
        <f t="shared" si="6"/>
        <v>113.75999999999999</v>
      </c>
      <c r="I57" s="295">
        <v>0.48</v>
      </c>
      <c r="J57" s="305">
        <f t="shared" si="5"/>
        <v>113.75999999999999</v>
      </c>
      <c r="K57" s="295">
        <v>0.48</v>
      </c>
      <c r="L57" s="295">
        <v>0.48</v>
      </c>
      <c r="M57" s="305">
        <f t="shared" si="7"/>
        <v>113.75999999999999</v>
      </c>
    </row>
    <row r="58" spans="1:13" ht="15.75" customHeight="1">
      <c r="A58" s="292">
        <v>50</v>
      </c>
      <c r="B58" s="294" t="s">
        <v>463</v>
      </c>
      <c r="C58" s="294" t="s">
        <v>1537</v>
      </c>
      <c r="D58" s="292">
        <v>237</v>
      </c>
      <c r="E58" s="295">
        <v>1.16</v>
      </c>
      <c r="F58" s="295">
        <f aca="true" t="shared" si="8" ref="F58:F89">D58*E58</f>
        <v>274.91999999999996</v>
      </c>
      <c r="G58" s="295">
        <v>1.16</v>
      </c>
      <c r="H58" s="295">
        <f t="shared" si="6"/>
        <v>274.91999999999996</v>
      </c>
      <c r="I58" s="295">
        <v>1.16</v>
      </c>
      <c r="J58" s="305">
        <f aca="true" t="shared" si="9" ref="J58:J89">D58*I58</f>
        <v>274.91999999999996</v>
      </c>
      <c r="K58" s="295">
        <v>1.16</v>
      </c>
      <c r="L58" s="295">
        <v>1.16</v>
      </c>
      <c r="M58" s="305">
        <f t="shared" si="7"/>
        <v>274.91999999999996</v>
      </c>
    </row>
    <row r="59" spans="1:13" ht="29.25" customHeight="1">
      <c r="A59" s="292">
        <v>51</v>
      </c>
      <c r="B59" s="294" t="s">
        <v>464</v>
      </c>
      <c r="C59" s="294" t="s">
        <v>1538</v>
      </c>
      <c r="D59" s="292">
        <v>237</v>
      </c>
      <c r="E59" s="295">
        <v>1.7</v>
      </c>
      <c r="F59" s="295">
        <f t="shared" si="8"/>
        <v>402.9</v>
      </c>
      <c r="G59" s="295">
        <v>1.7</v>
      </c>
      <c r="H59" s="295">
        <f t="shared" si="6"/>
        <v>402.9</v>
      </c>
      <c r="I59" s="295">
        <v>1.7</v>
      </c>
      <c r="J59" s="305">
        <f t="shared" si="9"/>
        <v>402.9</v>
      </c>
      <c r="K59" s="295">
        <v>1.7</v>
      </c>
      <c r="L59" s="295">
        <v>1.7</v>
      </c>
      <c r="M59" s="305">
        <f t="shared" si="7"/>
        <v>402.9</v>
      </c>
    </row>
    <row r="60" spans="1:13" ht="16.5">
      <c r="A60" s="292">
        <v>52</v>
      </c>
      <c r="B60" s="294" t="s">
        <v>1539</v>
      </c>
      <c r="C60" s="294" t="s">
        <v>1540</v>
      </c>
      <c r="D60" s="292">
        <v>237</v>
      </c>
      <c r="E60" s="295">
        <v>0.03</v>
      </c>
      <c r="F60" s="295">
        <f t="shared" si="8"/>
        <v>7.109999999999999</v>
      </c>
      <c r="G60" s="295">
        <v>0.03</v>
      </c>
      <c r="H60" s="295">
        <f t="shared" si="6"/>
        <v>7.109999999999999</v>
      </c>
      <c r="I60" s="295">
        <v>0.03</v>
      </c>
      <c r="J60" s="305">
        <f t="shared" si="9"/>
        <v>7.109999999999999</v>
      </c>
      <c r="K60" s="295">
        <v>0.03</v>
      </c>
      <c r="L60" s="295">
        <v>0.03</v>
      </c>
      <c r="M60" s="305">
        <f t="shared" si="7"/>
        <v>7.109999999999999</v>
      </c>
    </row>
    <row r="61" spans="1:13" ht="16.5">
      <c r="A61" s="292">
        <v>53</v>
      </c>
      <c r="B61" s="294" t="s">
        <v>1541</v>
      </c>
      <c r="C61" s="294" t="s">
        <v>457</v>
      </c>
      <c r="D61" s="292">
        <v>237</v>
      </c>
      <c r="E61" s="295">
        <v>0.21</v>
      </c>
      <c r="F61" s="295">
        <f t="shared" si="8"/>
        <v>49.769999999999996</v>
      </c>
      <c r="G61" s="295">
        <v>0.21</v>
      </c>
      <c r="H61" s="295">
        <f t="shared" si="6"/>
        <v>49.769999999999996</v>
      </c>
      <c r="I61" s="295">
        <v>0.21</v>
      </c>
      <c r="J61" s="305">
        <f t="shared" si="9"/>
        <v>49.769999999999996</v>
      </c>
      <c r="K61" s="295">
        <v>0.21</v>
      </c>
      <c r="L61" s="295">
        <v>0.21</v>
      </c>
      <c r="M61" s="305">
        <f t="shared" si="7"/>
        <v>49.769999999999996</v>
      </c>
    </row>
    <row r="62" spans="1:13" ht="16.5">
      <c r="A62" s="292">
        <v>54</v>
      </c>
      <c r="B62" s="294" t="s">
        <v>458</v>
      </c>
      <c r="C62" s="294" t="s">
        <v>459</v>
      </c>
      <c r="D62" s="292">
        <v>237</v>
      </c>
      <c r="E62" s="295">
        <v>0.46</v>
      </c>
      <c r="F62" s="295">
        <f t="shared" si="8"/>
        <v>109.02000000000001</v>
      </c>
      <c r="G62" s="295">
        <v>0.46</v>
      </c>
      <c r="H62" s="295">
        <f t="shared" si="6"/>
        <v>109.02000000000001</v>
      </c>
      <c r="I62" s="295">
        <v>0.46</v>
      </c>
      <c r="J62" s="305">
        <f t="shared" si="9"/>
        <v>109.02000000000001</v>
      </c>
      <c r="K62" s="295">
        <v>0.46</v>
      </c>
      <c r="L62" s="295">
        <v>0.46</v>
      </c>
      <c r="M62" s="305">
        <f t="shared" si="7"/>
        <v>109.02000000000001</v>
      </c>
    </row>
    <row r="63" spans="1:13" ht="33">
      <c r="A63" s="292">
        <v>55</v>
      </c>
      <c r="B63" s="294" t="s">
        <v>1542</v>
      </c>
      <c r="C63" s="294" t="s">
        <v>1543</v>
      </c>
      <c r="D63" s="292">
        <v>237</v>
      </c>
      <c r="E63" s="295">
        <v>1.98</v>
      </c>
      <c r="F63" s="295">
        <f t="shared" si="8"/>
        <v>469.26</v>
      </c>
      <c r="G63" s="295">
        <v>1.98</v>
      </c>
      <c r="H63" s="295">
        <f t="shared" si="6"/>
        <v>469.26</v>
      </c>
      <c r="I63" s="295">
        <v>1.98</v>
      </c>
      <c r="J63" s="305">
        <f t="shared" si="9"/>
        <v>469.26</v>
      </c>
      <c r="K63" s="295">
        <v>1.98</v>
      </c>
      <c r="L63" s="295">
        <v>1.98</v>
      </c>
      <c r="M63" s="305">
        <f t="shared" si="7"/>
        <v>469.26</v>
      </c>
    </row>
    <row r="64" spans="1:13" ht="42.75" customHeight="1">
      <c r="A64" s="292">
        <v>56</v>
      </c>
      <c r="B64" s="294" t="s">
        <v>1544</v>
      </c>
      <c r="C64" s="294" t="s">
        <v>849</v>
      </c>
      <c r="D64" s="292">
        <v>237</v>
      </c>
      <c r="E64" s="295">
        <v>0.32</v>
      </c>
      <c r="F64" s="295">
        <f t="shared" si="8"/>
        <v>75.84</v>
      </c>
      <c r="G64" s="295">
        <v>0.32</v>
      </c>
      <c r="H64" s="295">
        <f aca="true" t="shared" si="10" ref="H64:H95">D64*G64</f>
        <v>75.84</v>
      </c>
      <c r="I64" s="295">
        <v>0.32</v>
      </c>
      <c r="J64" s="305">
        <f t="shared" si="9"/>
        <v>75.84</v>
      </c>
      <c r="K64" s="295">
        <v>0.32</v>
      </c>
      <c r="L64" s="295">
        <v>0.32</v>
      </c>
      <c r="M64" s="305">
        <f t="shared" si="7"/>
        <v>75.84</v>
      </c>
    </row>
    <row r="65" spans="1:13" ht="16.5">
      <c r="A65" s="292">
        <v>57</v>
      </c>
      <c r="B65" s="294" t="s">
        <v>850</v>
      </c>
      <c r="C65" s="294" t="s">
        <v>851</v>
      </c>
      <c r="D65" s="292">
        <v>237</v>
      </c>
      <c r="E65" s="295">
        <v>0.2</v>
      </c>
      <c r="F65" s="295">
        <f t="shared" si="8"/>
        <v>47.400000000000006</v>
      </c>
      <c r="G65" s="295">
        <v>0.2</v>
      </c>
      <c r="H65" s="295">
        <f t="shared" si="10"/>
        <v>47.400000000000006</v>
      </c>
      <c r="I65" s="295">
        <v>0.2</v>
      </c>
      <c r="J65" s="305">
        <f t="shared" si="9"/>
        <v>47.400000000000006</v>
      </c>
      <c r="K65" s="295">
        <v>0.2</v>
      </c>
      <c r="L65" s="295">
        <v>0.2</v>
      </c>
      <c r="M65" s="305">
        <f t="shared" si="7"/>
        <v>47.400000000000006</v>
      </c>
    </row>
    <row r="66" spans="1:13" ht="29.25" customHeight="1">
      <c r="A66" s="292">
        <v>58</v>
      </c>
      <c r="B66" s="294" t="s">
        <v>852</v>
      </c>
      <c r="C66" s="294" t="s">
        <v>853</v>
      </c>
      <c r="D66" s="292">
        <v>237</v>
      </c>
      <c r="E66" s="295">
        <v>0.2</v>
      </c>
      <c r="F66" s="295">
        <f t="shared" si="8"/>
        <v>47.400000000000006</v>
      </c>
      <c r="G66" s="295">
        <v>0.2</v>
      </c>
      <c r="H66" s="295">
        <f t="shared" si="10"/>
        <v>47.400000000000006</v>
      </c>
      <c r="I66" s="295">
        <v>0.2</v>
      </c>
      <c r="J66" s="305">
        <f t="shared" si="9"/>
        <v>47.400000000000006</v>
      </c>
      <c r="K66" s="295">
        <v>0.2</v>
      </c>
      <c r="L66" s="295">
        <v>0.2</v>
      </c>
      <c r="M66" s="305">
        <f t="shared" si="7"/>
        <v>47.400000000000006</v>
      </c>
    </row>
    <row r="67" spans="1:13" ht="33.75" customHeight="1">
      <c r="A67" s="292">
        <v>59</v>
      </c>
      <c r="B67" s="294" t="s">
        <v>460</v>
      </c>
      <c r="C67" s="294" t="s">
        <v>854</v>
      </c>
      <c r="D67" s="292">
        <v>237</v>
      </c>
      <c r="E67" s="295">
        <v>0.92</v>
      </c>
      <c r="F67" s="295">
        <f t="shared" si="8"/>
        <v>218.04000000000002</v>
      </c>
      <c r="G67" s="295">
        <v>0.92</v>
      </c>
      <c r="H67" s="295">
        <f t="shared" si="10"/>
        <v>218.04000000000002</v>
      </c>
      <c r="I67" s="295">
        <v>0.92</v>
      </c>
      <c r="J67" s="305">
        <f t="shared" si="9"/>
        <v>218.04000000000002</v>
      </c>
      <c r="K67" s="295">
        <v>0.92</v>
      </c>
      <c r="L67" s="295">
        <v>0.92</v>
      </c>
      <c r="M67" s="305">
        <f t="shared" si="7"/>
        <v>218.04000000000002</v>
      </c>
    </row>
    <row r="68" spans="1:13" ht="29.25" customHeight="1">
      <c r="A68" s="292">
        <v>60</v>
      </c>
      <c r="B68" s="294" t="s">
        <v>461</v>
      </c>
      <c r="C68" s="294" t="s">
        <v>855</v>
      </c>
      <c r="D68" s="292">
        <v>237</v>
      </c>
      <c r="E68" s="295">
        <v>1.71</v>
      </c>
      <c r="F68" s="295">
        <f t="shared" si="8"/>
        <v>405.27</v>
      </c>
      <c r="G68" s="295">
        <v>1.71</v>
      </c>
      <c r="H68" s="295">
        <f t="shared" si="10"/>
        <v>405.27</v>
      </c>
      <c r="I68" s="295">
        <v>1.71</v>
      </c>
      <c r="J68" s="305">
        <f t="shared" si="9"/>
        <v>405.27</v>
      </c>
      <c r="K68" s="295">
        <v>1.71</v>
      </c>
      <c r="L68" s="295">
        <v>1.71</v>
      </c>
      <c r="M68" s="305">
        <f t="shared" si="7"/>
        <v>405.27</v>
      </c>
    </row>
    <row r="69" spans="1:13" ht="30" customHeight="1">
      <c r="A69" s="292">
        <v>61</v>
      </c>
      <c r="B69" s="294" t="s">
        <v>462</v>
      </c>
      <c r="C69" s="294" t="s">
        <v>856</v>
      </c>
      <c r="D69" s="292">
        <v>237</v>
      </c>
      <c r="E69" s="295">
        <v>0.5</v>
      </c>
      <c r="F69" s="295">
        <f t="shared" si="8"/>
        <v>118.5</v>
      </c>
      <c r="G69" s="295">
        <v>0.5</v>
      </c>
      <c r="H69" s="295">
        <f t="shared" si="10"/>
        <v>118.5</v>
      </c>
      <c r="I69" s="295">
        <v>0.5</v>
      </c>
      <c r="J69" s="305">
        <f t="shared" si="9"/>
        <v>118.5</v>
      </c>
      <c r="K69" s="295">
        <v>0.5</v>
      </c>
      <c r="L69" s="295">
        <v>0.5</v>
      </c>
      <c r="M69" s="305">
        <f t="shared" si="7"/>
        <v>118.5</v>
      </c>
    </row>
    <row r="70" spans="1:13" ht="33">
      <c r="A70" s="292">
        <v>62</v>
      </c>
      <c r="B70" s="294" t="s">
        <v>466</v>
      </c>
      <c r="C70" s="294" t="s">
        <v>857</v>
      </c>
      <c r="D70" s="292">
        <v>237</v>
      </c>
      <c r="E70" s="295">
        <v>0.31</v>
      </c>
      <c r="F70" s="295">
        <f t="shared" si="8"/>
        <v>73.47</v>
      </c>
      <c r="G70" s="295">
        <v>0.31</v>
      </c>
      <c r="H70" s="295">
        <f t="shared" si="10"/>
        <v>73.47</v>
      </c>
      <c r="I70" s="295">
        <v>0.31</v>
      </c>
      <c r="J70" s="305">
        <f t="shared" si="9"/>
        <v>73.47</v>
      </c>
      <c r="K70" s="295">
        <v>0.31</v>
      </c>
      <c r="L70" s="295">
        <v>0.31</v>
      </c>
      <c r="M70" s="305">
        <f t="shared" si="7"/>
        <v>73.47</v>
      </c>
    </row>
    <row r="71" spans="1:13" ht="17.25" customHeight="1">
      <c r="A71" s="292">
        <v>63</v>
      </c>
      <c r="B71" s="294" t="s">
        <v>858</v>
      </c>
      <c r="C71" s="294" t="s">
        <v>859</v>
      </c>
      <c r="D71" s="292">
        <v>237</v>
      </c>
      <c r="E71" s="295">
        <v>2</v>
      </c>
      <c r="F71" s="295">
        <f t="shared" si="8"/>
        <v>474</v>
      </c>
      <c r="G71" s="295">
        <v>2</v>
      </c>
      <c r="H71" s="295">
        <f t="shared" si="10"/>
        <v>474</v>
      </c>
      <c r="I71" s="295">
        <v>2</v>
      </c>
      <c r="J71" s="305">
        <f t="shared" si="9"/>
        <v>474</v>
      </c>
      <c r="K71" s="295">
        <v>2</v>
      </c>
      <c r="L71" s="295">
        <v>2</v>
      </c>
      <c r="M71" s="305">
        <f t="shared" si="7"/>
        <v>474</v>
      </c>
    </row>
    <row r="72" spans="1:13" ht="32.25" customHeight="1">
      <c r="A72" s="292">
        <v>64</v>
      </c>
      <c r="B72" s="294" t="s">
        <v>860</v>
      </c>
      <c r="C72" s="294" t="s">
        <v>861</v>
      </c>
      <c r="D72" s="292">
        <v>237</v>
      </c>
      <c r="E72" s="295">
        <v>3.55</v>
      </c>
      <c r="F72" s="295">
        <f t="shared" si="8"/>
        <v>841.3499999999999</v>
      </c>
      <c r="G72" s="295">
        <v>3.55</v>
      </c>
      <c r="H72" s="295">
        <f t="shared" si="10"/>
        <v>841.3499999999999</v>
      </c>
      <c r="I72" s="295">
        <v>3.55</v>
      </c>
      <c r="J72" s="305">
        <f t="shared" si="9"/>
        <v>841.3499999999999</v>
      </c>
      <c r="K72" s="295">
        <v>3.55</v>
      </c>
      <c r="L72" s="295">
        <v>3.55</v>
      </c>
      <c r="M72" s="305">
        <f t="shared" si="7"/>
        <v>841.3499999999999</v>
      </c>
    </row>
    <row r="73" spans="1:13" ht="33">
      <c r="A73" s="292">
        <v>65</v>
      </c>
      <c r="B73" s="294" t="s">
        <v>862</v>
      </c>
      <c r="C73" s="294" t="s">
        <v>863</v>
      </c>
      <c r="D73" s="292">
        <v>237</v>
      </c>
      <c r="E73" s="295">
        <v>1.4</v>
      </c>
      <c r="F73" s="295">
        <f t="shared" si="8"/>
        <v>331.79999999999995</v>
      </c>
      <c r="G73" s="295">
        <v>1.4</v>
      </c>
      <c r="H73" s="295">
        <f t="shared" si="10"/>
        <v>331.79999999999995</v>
      </c>
      <c r="I73" s="295">
        <v>1.4</v>
      </c>
      <c r="J73" s="305">
        <f t="shared" si="9"/>
        <v>331.79999999999995</v>
      </c>
      <c r="K73" s="295">
        <v>1.4</v>
      </c>
      <c r="L73" s="295">
        <v>1.4</v>
      </c>
      <c r="M73" s="305">
        <f aca="true" t="shared" si="11" ref="M73:M104">D73*L73</f>
        <v>331.79999999999995</v>
      </c>
    </row>
    <row r="74" spans="1:13" ht="33">
      <c r="A74" s="292">
        <v>66</v>
      </c>
      <c r="B74" s="294" t="s">
        <v>864</v>
      </c>
      <c r="C74" s="294" t="s">
        <v>865</v>
      </c>
      <c r="D74" s="292">
        <v>237</v>
      </c>
      <c r="E74" s="295">
        <v>1.08</v>
      </c>
      <c r="F74" s="295">
        <f t="shared" si="8"/>
        <v>255.96</v>
      </c>
      <c r="G74" s="295">
        <v>1.08</v>
      </c>
      <c r="H74" s="295">
        <f t="shared" si="10"/>
        <v>255.96</v>
      </c>
      <c r="I74" s="295">
        <v>1.08</v>
      </c>
      <c r="J74" s="305">
        <f t="shared" si="9"/>
        <v>255.96</v>
      </c>
      <c r="K74" s="295">
        <v>1.08</v>
      </c>
      <c r="L74" s="295">
        <v>1.08</v>
      </c>
      <c r="M74" s="305">
        <f t="shared" si="11"/>
        <v>255.96</v>
      </c>
    </row>
    <row r="75" spans="1:13" ht="17.25" customHeight="1">
      <c r="A75" s="292">
        <v>67</v>
      </c>
      <c r="B75" s="294" t="s">
        <v>866</v>
      </c>
      <c r="C75" s="294" t="s">
        <v>867</v>
      </c>
      <c r="D75" s="292">
        <v>237</v>
      </c>
      <c r="E75" s="295">
        <v>0.82</v>
      </c>
      <c r="F75" s="295">
        <f t="shared" si="8"/>
        <v>194.33999999999997</v>
      </c>
      <c r="G75" s="295">
        <v>0.82</v>
      </c>
      <c r="H75" s="295">
        <f t="shared" si="10"/>
        <v>194.33999999999997</v>
      </c>
      <c r="I75" s="295">
        <v>0.82</v>
      </c>
      <c r="J75" s="305">
        <f t="shared" si="9"/>
        <v>194.33999999999997</v>
      </c>
      <c r="K75" s="295">
        <v>0.82</v>
      </c>
      <c r="L75" s="295">
        <v>0.82</v>
      </c>
      <c r="M75" s="305">
        <f t="shared" si="11"/>
        <v>194.33999999999997</v>
      </c>
    </row>
    <row r="76" spans="1:13" ht="33">
      <c r="A76" s="292">
        <v>68</v>
      </c>
      <c r="B76" s="294" t="s">
        <v>489</v>
      </c>
      <c r="C76" s="294" t="s">
        <v>868</v>
      </c>
      <c r="D76" s="292">
        <v>237</v>
      </c>
      <c r="E76" s="295">
        <v>6.87</v>
      </c>
      <c r="F76" s="295">
        <f t="shared" si="8"/>
        <v>1628.19</v>
      </c>
      <c r="G76" s="295">
        <v>6.87</v>
      </c>
      <c r="H76" s="295">
        <f t="shared" si="10"/>
        <v>1628.19</v>
      </c>
      <c r="I76" s="295">
        <v>6.87</v>
      </c>
      <c r="J76" s="305">
        <f t="shared" si="9"/>
        <v>1628.19</v>
      </c>
      <c r="K76" s="295">
        <v>6.87</v>
      </c>
      <c r="L76" s="295">
        <v>6.87</v>
      </c>
      <c r="M76" s="305">
        <f t="shared" si="11"/>
        <v>1628.19</v>
      </c>
    </row>
    <row r="77" spans="1:13" ht="15" customHeight="1">
      <c r="A77" s="292">
        <v>69</v>
      </c>
      <c r="B77" s="294" t="s">
        <v>869</v>
      </c>
      <c r="C77" s="294" t="s">
        <v>870</v>
      </c>
      <c r="D77" s="292">
        <v>237</v>
      </c>
      <c r="E77" s="295">
        <v>1.43</v>
      </c>
      <c r="F77" s="295">
        <f t="shared" si="8"/>
        <v>338.90999999999997</v>
      </c>
      <c r="G77" s="295">
        <v>1.43</v>
      </c>
      <c r="H77" s="295">
        <f t="shared" si="10"/>
        <v>338.90999999999997</v>
      </c>
      <c r="I77" s="295">
        <v>1.43</v>
      </c>
      <c r="J77" s="305">
        <f t="shared" si="9"/>
        <v>338.90999999999997</v>
      </c>
      <c r="K77" s="295">
        <v>1.43</v>
      </c>
      <c r="L77" s="295">
        <v>1.43</v>
      </c>
      <c r="M77" s="305">
        <f t="shared" si="11"/>
        <v>338.90999999999997</v>
      </c>
    </row>
    <row r="78" spans="1:13" ht="30.75" customHeight="1">
      <c r="A78" s="292">
        <v>70</v>
      </c>
      <c r="B78" s="294" t="s">
        <v>871</v>
      </c>
      <c r="C78" s="294" t="s">
        <v>872</v>
      </c>
      <c r="D78" s="292">
        <v>237</v>
      </c>
      <c r="E78" s="295">
        <v>2.55</v>
      </c>
      <c r="F78" s="295">
        <f t="shared" si="8"/>
        <v>604.3499999999999</v>
      </c>
      <c r="G78" s="295">
        <v>2.55</v>
      </c>
      <c r="H78" s="295">
        <f t="shared" si="10"/>
        <v>604.3499999999999</v>
      </c>
      <c r="I78" s="295">
        <v>2.55</v>
      </c>
      <c r="J78" s="305">
        <f t="shared" si="9"/>
        <v>604.3499999999999</v>
      </c>
      <c r="K78" s="295">
        <v>2.55</v>
      </c>
      <c r="L78" s="295">
        <v>2.55</v>
      </c>
      <c r="M78" s="305">
        <f t="shared" si="11"/>
        <v>604.3499999999999</v>
      </c>
    </row>
    <row r="79" spans="1:13" ht="29.25" customHeight="1">
      <c r="A79" s="292">
        <v>71</v>
      </c>
      <c r="B79" s="294" t="s">
        <v>873</v>
      </c>
      <c r="C79" s="294" t="s">
        <v>874</v>
      </c>
      <c r="D79" s="292">
        <v>237</v>
      </c>
      <c r="E79" s="295">
        <v>2.96</v>
      </c>
      <c r="F79" s="295">
        <f t="shared" si="8"/>
        <v>701.52</v>
      </c>
      <c r="G79" s="295">
        <v>2.96</v>
      </c>
      <c r="H79" s="295">
        <f t="shared" si="10"/>
        <v>701.52</v>
      </c>
      <c r="I79" s="295">
        <v>2.96</v>
      </c>
      <c r="J79" s="305">
        <f t="shared" si="9"/>
        <v>701.52</v>
      </c>
      <c r="K79" s="295">
        <v>2.96</v>
      </c>
      <c r="L79" s="295">
        <v>2.96</v>
      </c>
      <c r="M79" s="305">
        <f t="shared" si="11"/>
        <v>701.52</v>
      </c>
    </row>
    <row r="80" spans="1:13" ht="16.5">
      <c r="A80" s="292">
        <v>72</v>
      </c>
      <c r="B80" s="294" t="s">
        <v>875</v>
      </c>
      <c r="C80" s="294" t="s">
        <v>876</v>
      </c>
      <c r="D80" s="292">
        <v>237</v>
      </c>
      <c r="E80" s="295">
        <v>1.15</v>
      </c>
      <c r="F80" s="295">
        <f t="shared" si="8"/>
        <v>272.54999999999995</v>
      </c>
      <c r="G80" s="295">
        <v>1.15</v>
      </c>
      <c r="H80" s="295">
        <f t="shared" si="10"/>
        <v>272.54999999999995</v>
      </c>
      <c r="I80" s="295">
        <v>1.15</v>
      </c>
      <c r="J80" s="305">
        <f t="shared" si="9"/>
        <v>272.54999999999995</v>
      </c>
      <c r="K80" s="295">
        <v>1.15</v>
      </c>
      <c r="L80" s="295">
        <v>1.15</v>
      </c>
      <c r="M80" s="305">
        <f t="shared" si="11"/>
        <v>272.54999999999995</v>
      </c>
    </row>
    <row r="81" spans="1:13" ht="16.5">
      <c r="A81" s="292">
        <v>73</v>
      </c>
      <c r="B81" s="294" t="s">
        <v>877</v>
      </c>
      <c r="C81" s="294" t="s">
        <v>878</v>
      </c>
      <c r="D81" s="292">
        <v>237</v>
      </c>
      <c r="E81" s="295">
        <v>1.15</v>
      </c>
      <c r="F81" s="295">
        <f t="shared" si="8"/>
        <v>272.54999999999995</v>
      </c>
      <c r="G81" s="295">
        <v>1.15</v>
      </c>
      <c r="H81" s="295">
        <f t="shared" si="10"/>
        <v>272.54999999999995</v>
      </c>
      <c r="I81" s="295">
        <v>1.15</v>
      </c>
      <c r="J81" s="305">
        <f t="shared" si="9"/>
        <v>272.54999999999995</v>
      </c>
      <c r="K81" s="295">
        <v>1.15</v>
      </c>
      <c r="L81" s="295">
        <v>1.15</v>
      </c>
      <c r="M81" s="305">
        <f t="shared" si="11"/>
        <v>272.54999999999995</v>
      </c>
    </row>
    <row r="82" spans="1:13" ht="16.5">
      <c r="A82" s="292">
        <v>74</v>
      </c>
      <c r="B82" s="294" t="s">
        <v>879</v>
      </c>
      <c r="C82" s="294" t="s">
        <v>880</v>
      </c>
      <c r="D82" s="292">
        <v>237</v>
      </c>
      <c r="E82" s="295">
        <v>1.15</v>
      </c>
      <c r="F82" s="295">
        <f t="shared" si="8"/>
        <v>272.54999999999995</v>
      </c>
      <c r="G82" s="295">
        <v>1.15</v>
      </c>
      <c r="H82" s="295">
        <f t="shared" si="10"/>
        <v>272.54999999999995</v>
      </c>
      <c r="I82" s="295">
        <v>1.15</v>
      </c>
      <c r="J82" s="305">
        <f t="shared" si="9"/>
        <v>272.54999999999995</v>
      </c>
      <c r="K82" s="295">
        <v>1.15</v>
      </c>
      <c r="L82" s="295">
        <v>1.15</v>
      </c>
      <c r="M82" s="305">
        <f t="shared" si="11"/>
        <v>272.54999999999995</v>
      </c>
    </row>
    <row r="83" spans="1:13" ht="16.5">
      <c r="A83" s="292">
        <v>75</v>
      </c>
      <c r="B83" s="294" t="s">
        <v>881</v>
      </c>
      <c r="C83" s="294" t="s">
        <v>882</v>
      </c>
      <c r="D83" s="292">
        <v>237</v>
      </c>
      <c r="E83" s="295">
        <v>1.15</v>
      </c>
      <c r="F83" s="295">
        <f t="shared" si="8"/>
        <v>272.54999999999995</v>
      </c>
      <c r="G83" s="295">
        <v>1.15</v>
      </c>
      <c r="H83" s="295">
        <f t="shared" si="10"/>
        <v>272.54999999999995</v>
      </c>
      <c r="I83" s="295">
        <v>1.15</v>
      </c>
      <c r="J83" s="305">
        <f t="shared" si="9"/>
        <v>272.54999999999995</v>
      </c>
      <c r="K83" s="295">
        <v>1.15</v>
      </c>
      <c r="L83" s="295">
        <v>1.15</v>
      </c>
      <c r="M83" s="305">
        <f t="shared" si="11"/>
        <v>272.54999999999995</v>
      </c>
    </row>
    <row r="84" spans="1:13" ht="16.5">
      <c r="A84" s="292">
        <v>76</v>
      </c>
      <c r="B84" s="294" t="s">
        <v>883</v>
      </c>
      <c r="C84" s="294" t="s">
        <v>884</v>
      </c>
      <c r="D84" s="292">
        <v>237</v>
      </c>
      <c r="E84" s="295">
        <v>0.91</v>
      </c>
      <c r="F84" s="295">
        <f t="shared" si="8"/>
        <v>215.67000000000002</v>
      </c>
      <c r="G84" s="295">
        <v>0.91</v>
      </c>
      <c r="H84" s="295">
        <f t="shared" si="10"/>
        <v>215.67000000000002</v>
      </c>
      <c r="I84" s="295">
        <v>0.91</v>
      </c>
      <c r="J84" s="305">
        <f t="shared" si="9"/>
        <v>215.67000000000002</v>
      </c>
      <c r="K84" s="295">
        <v>0.91</v>
      </c>
      <c r="L84" s="295">
        <v>0.91</v>
      </c>
      <c r="M84" s="305">
        <f t="shared" si="11"/>
        <v>215.67000000000002</v>
      </c>
    </row>
    <row r="85" spans="1:13" ht="16.5">
      <c r="A85" s="292">
        <v>77</v>
      </c>
      <c r="B85" s="294" t="s">
        <v>885</v>
      </c>
      <c r="C85" s="294" t="s">
        <v>886</v>
      </c>
      <c r="D85" s="292">
        <v>237</v>
      </c>
      <c r="E85" s="295">
        <v>3.01</v>
      </c>
      <c r="F85" s="295">
        <f t="shared" si="8"/>
        <v>713.37</v>
      </c>
      <c r="G85" s="295">
        <v>3.01</v>
      </c>
      <c r="H85" s="295">
        <f t="shared" si="10"/>
        <v>713.37</v>
      </c>
      <c r="I85" s="295">
        <v>3.01</v>
      </c>
      <c r="J85" s="305">
        <f t="shared" si="9"/>
        <v>713.37</v>
      </c>
      <c r="K85" s="295">
        <v>3.01</v>
      </c>
      <c r="L85" s="295">
        <v>3.01</v>
      </c>
      <c r="M85" s="305">
        <f t="shared" si="11"/>
        <v>713.37</v>
      </c>
    </row>
    <row r="86" spans="1:13" ht="16.5">
      <c r="A86" s="292">
        <v>78</v>
      </c>
      <c r="B86" s="294" t="s">
        <v>887</v>
      </c>
      <c r="C86" s="294" t="s">
        <v>888</v>
      </c>
      <c r="D86" s="292">
        <v>237</v>
      </c>
      <c r="E86" s="295">
        <v>0.91</v>
      </c>
      <c r="F86" s="295">
        <f t="shared" si="8"/>
        <v>215.67000000000002</v>
      </c>
      <c r="G86" s="295">
        <v>0.91</v>
      </c>
      <c r="H86" s="295">
        <f t="shared" si="10"/>
        <v>215.67000000000002</v>
      </c>
      <c r="I86" s="295">
        <v>0.91</v>
      </c>
      <c r="J86" s="305">
        <f t="shared" si="9"/>
        <v>215.67000000000002</v>
      </c>
      <c r="K86" s="295">
        <v>0.91</v>
      </c>
      <c r="L86" s="295">
        <v>0.91</v>
      </c>
      <c r="M86" s="305">
        <f t="shared" si="11"/>
        <v>215.67000000000002</v>
      </c>
    </row>
    <row r="87" spans="1:13" ht="16.5">
      <c r="A87" s="292">
        <v>79</v>
      </c>
      <c r="B87" s="294" t="s">
        <v>889</v>
      </c>
      <c r="C87" s="294" t="s">
        <v>890</v>
      </c>
      <c r="D87" s="292">
        <v>237</v>
      </c>
      <c r="E87" s="295">
        <v>0.91</v>
      </c>
      <c r="F87" s="295">
        <f t="shared" si="8"/>
        <v>215.67000000000002</v>
      </c>
      <c r="G87" s="295">
        <v>0.91</v>
      </c>
      <c r="H87" s="295">
        <f t="shared" si="10"/>
        <v>215.67000000000002</v>
      </c>
      <c r="I87" s="295">
        <v>0.91</v>
      </c>
      <c r="J87" s="305">
        <f t="shared" si="9"/>
        <v>215.67000000000002</v>
      </c>
      <c r="K87" s="295">
        <v>0.91</v>
      </c>
      <c r="L87" s="295">
        <v>0.91</v>
      </c>
      <c r="M87" s="305">
        <f t="shared" si="11"/>
        <v>215.67000000000002</v>
      </c>
    </row>
    <row r="88" spans="1:13" ht="16.5">
      <c r="A88" s="292">
        <v>80</v>
      </c>
      <c r="B88" s="294" t="s">
        <v>891</v>
      </c>
      <c r="C88" s="294" t="s">
        <v>892</v>
      </c>
      <c r="D88" s="292">
        <v>237</v>
      </c>
      <c r="E88" s="295">
        <v>0.91</v>
      </c>
      <c r="F88" s="295">
        <f t="shared" si="8"/>
        <v>215.67000000000002</v>
      </c>
      <c r="G88" s="295">
        <v>0.91</v>
      </c>
      <c r="H88" s="295">
        <f t="shared" si="10"/>
        <v>215.67000000000002</v>
      </c>
      <c r="I88" s="295">
        <v>0.91</v>
      </c>
      <c r="J88" s="305">
        <f t="shared" si="9"/>
        <v>215.67000000000002</v>
      </c>
      <c r="K88" s="295">
        <v>0.91</v>
      </c>
      <c r="L88" s="295">
        <v>0.91</v>
      </c>
      <c r="M88" s="305">
        <f t="shared" si="11"/>
        <v>215.67000000000002</v>
      </c>
    </row>
    <row r="89" spans="1:13" ht="16.5">
      <c r="A89" s="292">
        <v>81</v>
      </c>
      <c r="B89" s="294" t="s">
        <v>893</v>
      </c>
      <c r="C89" s="294" t="s">
        <v>894</v>
      </c>
      <c r="D89" s="292">
        <v>237</v>
      </c>
      <c r="E89" s="295">
        <v>1.15</v>
      </c>
      <c r="F89" s="295">
        <f t="shared" si="8"/>
        <v>272.54999999999995</v>
      </c>
      <c r="G89" s="295">
        <v>1.15</v>
      </c>
      <c r="H89" s="295">
        <f t="shared" si="10"/>
        <v>272.54999999999995</v>
      </c>
      <c r="I89" s="295">
        <v>1.15</v>
      </c>
      <c r="J89" s="305">
        <f t="shared" si="9"/>
        <v>272.54999999999995</v>
      </c>
      <c r="K89" s="295">
        <v>1.15</v>
      </c>
      <c r="L89" s="295">
        <v>1.15</v>
      </c>
      <c r="M89" s="305">
        <f t="shared" si="11"/>
        <v>272.54999999999995</v>
      </c>
    </row>
    <row r="90" spans="1:13" ht="16.5">
      <c r="A90" s="292">
        <v>82</v>
      </c>
      <c r="B90" s="294" t="s">
        <v>895</v>
      </c>
      <c r="C90" s="294" t="s">
        <v>896</v>
      </c>
      <c r="D90" s="292">
        <v>237</v>
      </c>
      <c r="E90" s="295">
        <v>0.91</v>
      </c>
      <c r="F90" s="295">
        <f aca="true" t="shared" si="12" ref="F90:F121">D90*E90</f>
        <v>215.67000000000002</v>
      </c>
      <c r="G90" s="295">
        <v>0.91</v>
      </c>
      <c r="H90" s="295">
        <f t="shared" si="10"/>
        <v>215.67000000000002</v>
      </c>
      <c r="I90" s="295">
        <v>0.91</v>
      </c>
      <c r="J90" s="305">
        <f aca="true" t="shared" si="13" ref="J90:J121">D90*I90</f>
        <v>215.67000000000002</v>
      </c>
      <c r="K90" s="295">
        <v>0.91</v>
      </c>
      <c r="L90" s="295">
        <v>0.91</v>
      </c>
      <c r="M90" s="305">
        <f t="shared" si="11"/>
        <v>215.67000000000002</v>
      </c>
    </row>
    <row r="91" spans="1:13" ht="28.5" customHeight="1">
      <c r="A91" s="292">
        <v>83</v>
      </c>
      <c r="B91" s="294" t="s">
        <v>897</v>
      </c>
      <c r="C91" s="294" t="s">
        <v>898</v>
      </c>
      <c r="D91" s="292">
        <v>237</v>
      </c>
      <c r="E91" s="295">
        <v>0.91</v>
      </c>
      <c r="F91" s="295">
        <f t="shared" si="12"/>
        <v>215.67000000000002</v>
      </c>
      <c r="G91" s="295">
        <v>0.91</v>
      </c>
      <c r="H91" s="295">
        <f t="shared" si="10"/>
        <v>215.67000000000002</v>
      </c>
      <c r="I91" s="295">
        <v>0.91</v>
      </c>
      <c r="J91" s="305">
        <f t="shared" si="13"/>
        <v>215.67000000000002</v>
      </c>
      <c r="K91" s="295">
        <v>0.91</v>
      </c>
      <c r="L91" s="295">
        <v>0.91</v>
      </c>
      <c r="M91" s="305">
        <f t="shared" si="11"/>
        <v>215.67000000000002</v>
      </c>
    </row>
    <row r="92" spans="1:13" ht="16.5">
      <c r="A92" s="292">
        <v>84</v>
      </c>
      <c r="B92" s="294" t="s">
        <v>899</v>
      </c>
      <c r="C92" s="294" t="s">
        <v>900</v>
      </c>
      <c r="D92" s="292">
        <v>237</v>
      </c>
      <c r="E92" s="295">
        <v>1.15</v>
      </c>
      <c r="F92" s="295">
        <f t="shared" si="12"/>
        <v>272.54999999999995</v>
      </c>
      <c r="G92" s="295">
        <v>1.15</v>
      </c>
      <c r="H92" s="295">
        <f t="shared" si="10"/>
        <v>272.54999999999995</v>
      </c>
      <c r="I92" s="295">
        <v>1.15</v>
      </c>
      <c r="J92" s="305">
        <f t="shared" si="13"/>
        <v>272.54999999999995</v>
      </c>
      <c r="K92" s="295">
        <v>1.15</v>
      </c>
      <c r="L92" s="295">
        <v>1.15</v>
      </c>
      <c r="M92" s="305">
        <f t="shared" si="11"/>
        <v>272.54999999999995</v>
      </c>
    </row>
    <row r="93" spans="1:13" ht="30" customHeight="1">
      <c r="A93" s="292">
        <v>85</v>
      </c>
      <c r="B93" s="294" t="s">
        <v>901</v>
      </c>
      <c r="C93" s="294" t="s">
        <v>902</v>
      </c>
      <c r="D93" s="292">
        <v>237</v>
      </c>
      <c r="E93" s="295">
        <v>1.06</v>
      </c>
      <c r="F93" s="295">
        <f t="shared" si="12"/>
        <v>251.22</v>
      </c>
      <c r="G93" s="295">
        <v>1.06</v>
      </c>
      <c r="H93" s="295">
        <f t="shared" si="10"/>
        <v>251.22</v>
      </c>
      <c r="I93" s="295">
        <v>1.06</v>
      </c>
      <c r="J93" s="305">
        <f t="shared" si="13"/>
        <v>251.22</v>
      </c>
      <c r="K93" s="295">
        <v>1.06</v>
      </c>
      <c r="L93" s="295">
        <v>1.06</v>
      </c>
      <c r="M93" s="305">
        <f t="shared" si="11"/>
        <v>251.22</v>
      </c>
    </row>
    <row r="94" spans="1:13" ht="18" customHeight="1">
      <c r="A94" s="292">
        <v>86</v>
      </c>
      <c r="B94" s="294" t="s">
        <v>903</v>
      </c>
      <c r="C94" s="294" t="s">
        <v>904</v>
      </c>
      <c r="D94" s="292">
        <v>237</v>
      </c>
      <c r="E94" s="295">
        <v>1.06</v>
      </c>
      <c r="F94" s="295">
        <f t="shared" si="12"/>
        <v>251.22</v>
      </c>
      <c r="G94" s="295">
        <v>1.06</v>
      </c>
      <c r="H94" s="295">
        <f t="shared" si="10"/>
        <v>251.22</v>
      </c>
      <c r="I94" s="295">
        <v>1.06</v>
      </c>
      <c r="J94" s="305">
        <f t="shared" si="13"/>
        <v>251.22</v>
      </c>
      <c r="K94" s="295">
        <v>1.06</v>
      </c>
      <c r="L94" s="295">
        <v>1.06</v>
      </c>
      <c r="M94" s="305">
        <f t="shared" si="11"/>
        <v>251.22</v>
      </c>
    </row>
    <row r="95" spans="1:13" ht="27" customHeight="1">
      <c r="A95" s="292">
        <v>87</v>
      </c>
      <c r="B95" s="294" t="s">
        <v>905</v>
      </c>
      <c r="C95" s="294" t="s">
        <v>906</v>
      </c>
      <c r="D95" s="292">
        <v>237</v>
      </c>
      <c r="E95" s="295">
        <v>1.3</v>
      </c>
      <c r="F95" s="295">
        <f t="shared" si="12"/>
        <v>308.1</v>
      </c>
      <c r="G95" s="295">
        <v>1.3</v>
      </c>
      <c r="H95" s="295">
        <f t="shared" si="10"/>
        <v>308.1</v>
      </c>
      <c r="I95" s="295">
        <v>1.3</v>
      </c>
      <c r="J95" s="305">
        <f t="shared" si="13"/>
        <v>308.1</v>
      </c>
      <c r="K95" s="295">
        <v>1.3</v>
      </c>
      <c r="L95" s="295">
        <v>1.3</v>
      </c>
      <c r="M95" s="305">
        <f t="shared" si="11"/>
        <v>308.1</v>
      </c>
    </row>
    <row r="96" spans="1:13" ht="18" customHeight="1">
      <c r="A96" s="292">
        <v>88</v>
      </c>
      <c r="B96" s="294" t="s">
        <v>907</v>
      </c>
      <c r="C96" s="294" t="s">
        <v>908</v>
      </c>
      <c r="D96" s="292">
        <v>237</v>
      </c>
      <c r="E96" s="295">
        <v>0.84</v>
      </c>
      <c r="F96" s="295">
        <f t="shared" si="12"/>
        <v>199.07999999999998</v>
      </c>
      <c r="G96" s="295">
        <v>0.84</v>
      </c>
      <c r="H96" s="295">
        <f aca="true" t="shared" si="14" ref="H96:H127">D96*G96</f>
        <v>199.07999999999998</v>
      </c>
      <c r="I96" s="295">
        <v>0.84</v>
      </c>
      <c r="J96" s="305">
        <f t="shared" si="13"/>
        <v>199.07999999999998</v>
      </c>
      <c r="K96" s="295">
        <v>0.84</v>
      </c>
      <c r="L96" s="295">
        <v>0.84</v>
      </c>
      <c r="M96" s="305">
        <f t="shared" si="11"/>
        <v>199.07999999999998</v>
      </c>
    </row>
    <row r="97" spans="1:13" ht="16.5">
      <c r="A97" s="292">
        <v>89</v>
      </c>
      <c r="B97" s="294" t="s">
        <v>909</v>
      </c>
      <c r="C97" s="294" t="s">
        <v>910</v>
      </c>
      <c r="D97" s="292">
        <v>237</v>
      </c>
      <c r="E97" s="295">
        <v>0.84</v>
      </c>
      <c r="F97" s="295">
        <f t="shared" si="12"/>
        <v>199.07999999999998</v>
      </c>
      <c r="G97" s="295">
        <v>0.84</v>
      </c>
      <c r="H97" s="295">
        <f t="shared" si="14"/>
        <v>199.07999999999998</v>
      </c>
      <c r="I97" s="295">
        <v>0.84</v>
      </c>
      <c r="J97" s="305">
        <f t="shared" si="13"/>
        <v>199.07999999999998</v>
      </c>
      <c r="K97" s="295">
        <v>0.84</v>
      </c>
      <c r="L97" s="295">
        <v>0.84</v>
      </c>
      <c r="M97" s="305">
        <f t="shared" si="11"/>
        <v>199.07999999999998</v>
      </c>
    </row>
    <row r="98" spans="1:13" ht="15.75" customHeight="1">
      <c r="A98" s="292">
        <v>90</v>
      </c>
      <c r="B98" s="294" t="s">
        <v>911</v>
      </c>
      <c r="C98" s="294" t="s">
        <v>912</v>
      </c>
      <c r="D98" s="292">
        <v>237</v>
      </c>
      <c r="E98" s="295">
        <v>2</v>
      </c>
      <c r="F98" s="295">
        <f t="shared" si="12"/>
        <v>474</v>
      </c>
      <c r="G98" s="295">
        <v>2</v>
      </c>
      <c r="H98" s="295">
        <f t="shared" si="14"/>
        <v>474</v>
      </c>
      <c r="I98" s="295">
        <v>2</v>
      </c>
      <c r="J98" s="305">
        <f t="shared" si="13"/>
        <v>474</v>
      </c>
      <c r="K98" s="295">
        <v>2</v>
      </c>
      <c r="L98" s="295">
        <v>2</v>
      </c>
      <c r="M98" s="305">
        <f t="shared" si="11"/>
        <v>474</v>
      </c>
    </row>
    <row r="99" spans="1:13" ht="16.5">
      <c r="A99" s="292">
        <v>91</v>
      </c>
      <c r="B99" s="294" t="s">
        <v>913</v>
      </c>
      <c r="C99" s="294" t="s">
        <v>914</v>
      </c>
      <c r="D99" s="292">
        <v>237</v>
      </c>
      <c r="E99" s="295">
        <v>2.33</v>
      </c>
      <c r="F99" s="295">
        <f t="shared" si="12"/>
        <v>552.21</v>
      </c>
      <c r="G99" s="295">
        <v>2.33</v>
      </c>
      <c r="H99" s="295">
        <f t="shared" si="14"/>
        <v>552.21</v>
      </c>
      <c r="I99" s="295">
        <v>2.33</v>
      </c>
      <c r="J99" s="305">
        <f t="shared" si="13"/>
        <v>552.21</v>
      </c>
      <c r="K99" s="295">
        <v>2.33</v>
      </c>
      <c r="L99" s="295">
        <v>2.33</v>
      </c>
      <c r="M99" s="305">
        <f t="shared" si="11"/>
        <v>552.21</v>
      </c>
    </row>
    <row r="100" spans="1:13" ht="16.5">
      <c r="A100" s="292">
        <v>92</v>
      </c>
      <c r="B100" s="294" t="s">
        <v>915</v>
      </c>
      <c r="C100" s="294" t="s">
        <v>916</v>
      </c>
      <c r="D100" s="292">
        <v>237</v>
      </c>
      <c r="E100" s="295">
        <v>2.22</v>
      </c>
      <c r="F100" s="295">
        <f t="shared" si="12"/>
        <v>526.1400000000001</v>
      </c>
      <c r="G100" s="295">
        <v>2.22</v>
      </c>
      <c r="H100" s="295">
        <f t="shared" si="14"/>
        <v>526.1400000000001</v>
      </c>
      <c r="I100" s="295">
        <v>2.22</v>
      </c>
      <c r="J100" s="305">
        <f t="shared" si="13"/>
        <v>526.1400000000001</v>
      </c>
      <c r="K100" s="295">
        <v>2.22</v>
      </c>
      <c r="L100" s="295">
        <v>2.22</v>
      </c>
      <c r="M100" s="305">
        <f t="shared" si="11"/>
        <v>526.1400000000001</v>
      </c>
    </row>
    <row r="101" spans="1:13" ht="16.5">
      <c r="A101" s="292">
        <v>93</v>
      </c>
      <c r="B101" s="294" t="s">
        <v>488</v>
      </c>
      <c r="C101" s="297" t="s">
        <v>917</v>
      </c>
      <c r="D101" s="292">
        <v>237</v>
      </c>
      <c r="E101" s="295">
        <v>1</v>
      </c>
      <c r="F101" s="295">
        <f t="shared" si="12"/>
        <v>237</v>
      </c>
      <c r="G101" s="295">
        <v>1</v>
      </c>
      <c r="H101" s="295">
        <f t="shared" si="14"/>
        <v>237</v>
      </c>
      <c r="I101" s="295">
        <v>1</v>
      </c>
      <c r="J101" s="305">
        <f t="shared" si="13"/>
        <v>237</v>
      </c>
      <c r="K101" s="295">
        <v>1</v>
      </c>
      <c r="L101" s="295">
        <v>1</v>
      </c>
      <c r="M101" s="305">
        <f t="shared" si="11"/>
        <v>237</v>
      </c>
    </row>
    <row r="102" spans="1:13" ht="30" customHeight="1">
      <c r="A102" s="292">
        <v>94</v>
      </c>
      <c r="B102" s="294" t="s">
        <v>918</v>
      </c>
      <c r="C102" s="297" t="s">
        <v>919</v>
      </c>
      <c r="D102" s="292">
        <v>237</v>
      </c>
      <c r="E102" s="295">
        <v>1.25</v>
      </c>
      <c r="F102" s="295">
        <f t="shared" si="12"/>
        <v>296.25</v>
      </c>
      <c r="G102" s="295">
        <v>1.25</v>
      </c>
      <c r="H102" s="295">
        <f t="shared" si="14"/>
        <v>296.25</v>
      </c>
      <c r="I102" s="295">
        <v>1.25</v>
      </c>
      <c r="J102" s="305">
        <f t="shared" si="13"/>
        <v>296.25</v>
      </c>
      <c r="K102" s="295">
        <v>1.25</v>
      </c>
      <c r="L102" s="295">
        <v>1.25</v>
      </c>
      <c r="M102" s="305">
        <f t="shared" si="11"/>
        <v>296.25</v>
      </c>
    </row>
    <row r="103" spans="1:13" ht="30.75" customHeight="1">
      <c r="A103" s="292">
        <v>95</v>
      </c>
      <c r="B103" s="294" t="s">
        <v>920</v>
      </c>
      <c r="C103" s="297" t="s">
        <v>921</v>
      </c>
      <c r="D103" s="292">
        <v>237</v>
      </c>
      <c r="E103" s="295">
        <v>1</v>
      </c>
      <c r="F103" s="295">
        <f t="shared" si="12"/>
        <v>237</v>
      </c>
      <c r="G103" s="295">
        <v>1</v>
      </c>
      <c r="H103" s="295">
        <f t="shared" si="14"/>
        <v>237</v>
      </c>
      <c r="I103" s="295">
        <v>1</v>
      </c>
      <c r="J103" s="305">
        <f t="shared" si="13"/>
        <v>237</v>
      </c>
      <c r="K103" s="295">
        <v>1</v>
      </c>
      <c r="L103" s="295">
        <v>1</v>
      </c>
      <c r="M103" s="305">
        <f t="shared" si="11"/>
        <v>237</v>
      </c>
    </row>
    <row r="104" spans="1:13" ht="16.5">
      <c r="A104" s="292">
        <v>96</v>
      </c>
      <c r="B104" s="294" t="s">
        <v>922</v>
      </c>
      <c r="C104" s="294" t="s">
        <v>467</v>
      </c>
      <c r="D104" s="292">
        <v>237</v>
      </c>
      <c r="E104" s="295">
        <v>1.01</v>
      </c>
      <c r="F104" s="295">
        <f t="shared" si="12"/>
        <v>239.37</v>
      </c>
      <c r="G104" s="295">
        <v>1.01</v>
      </c>
      <c r="H104" s="295">
        <f t="shared" si="14"/>
        <v>239.37</v>
      </c>
      <c r="I104" s="295">
        <v>1.01</v>
      </c>
      <c r="J104" s="305">
        <f t="shared" si="13"/>
        <v>239.37</v>
      </c>
      <c r="K104" s="295">
        <v>1.01</v>
      </c>
      <c r="L104" s="295">
        <v>1.01</v>
      </c>
      <c r="M104" s="305">
        <f t="shared" si="11"/>
        <v>239.37</v>
      </c>
    </row>
    <row r="105" spans="1:13" ht="16.5">
      <c r="A105" s="292">
        <v>97</v>
      </c>
      <c r="B105" s="294" t="s">
        <v>923</v>
      </c>
      <c r="C105" s="294" t="s">
        <v>468</v>
      </c>
      <c r="D105" s="292">
        <v>237</v>
      </c>
      <c r="E105" s="295">
        <v>1.55</v>
      </c>
      <c r="F105" s="295">
        <f t="shared" si="12"/>
        <v>367.35</v>
      </c>
      <c r="G105" s="295">
        <v>1.55</v>
      </c>
      <c r="H105" s="295">
        <f t="shared" si="14"/>
        <v>367.35</v>
      </c>
      <c r="I105" s="295">
        <v>1.55</v>
      </c>
      <c r="J105" s="305">
        <f t="shared" si="13"/>
        <v>367.35</v>
      </c>
      <c r="K105" s="295">
        <v>1.55</v>
      </c>
      <c r="L105" s="295">
        <v>1.55</v>
      </c>
      <c r="M105" s="305">
        <f aca="true" t="shared" si="15" ref="M105:M136">D105*L105</f>
        <v>367.35</v>
      </c>
    </row>
    <row r="106" spans="1:13" ht="18.75" customHeight="1">
      <c r="A106" s="292">
        <v>98</v>
      </c>
      <c r="B106" s="294" t="s">
        <v>924</v>
      </c>
      <c r="C106" s="294" t="s">
        <v>469</v>
      </c>
      <c r="D106" s="292">
        <v>237</v>
      </c>
      <c r="E106" s="295">
        <v>2.58</v>
      </c>
      <c r="F106" s="295">
        <f t="shared" si="12"/>
        <v>611.46</v>
      </c>
      <c r="G106" s="295">
        <v>2.58</v>
      </c>
      <c r="H106" s="295">
        <f t="shared" si="14"/>
        <v>611.46</v>
      </c>
      <c r="I106" s="295">
        <v>2.58</v>
      </c>
      <c r="J106" s="305">
        <f t="shared" si="13"/>
        <v>611.46</v>
      </c>
      <c r="K106" s="295">
        <v>2.58</v>
      </c>
      <c r="L106" s="295">
        <v>2.58</v>
      </c>
      <c r="M106" s="305">
        <f t="shared" si="15"/>
        <v>611.46</v>
      </c>
    </row>
    <row r="107" spans="1:13" ht="32.25" customHeight="1">
      <c r="A107" s="292">
        <v>99</v>
      </c>
      <c r="B107" s="294" t="s">
        <v>925</v>
      </c>
      <c r="C107" s="294" t="s">
        <v>926</v>
      </c>
      <c r="D107" s="292">
        <v>237</v>
      </c>
      <c r="E107" s="295">
        <v>3</v>
      </c>
      <c r="F107" s="295">
        <f t="shared" si="12"/>
        <v>711</v>
      </c>
      <c r="G107" s="295">
        <v>3</v>
      </c>
      <c r="H107" s="295">
        <f t="shared" si="14"/>
        <v>711</v>
      </c>
      <c r="I107" s="295">
        <v>3</v>
      </c>
      <c r="J107" s="305">
        <f t="shared" si="13"/>
        <v>711</v>
      </c>
      <c r="K107" s="295">
        <v>3</v>
      </c>
      <c r="L107" s="295">
        <v>3</v>
      </c>
      <c r="M107" s="305">
        <f t="shared" si="15"/>
        <v>711</v>
      </c>
    </row>
    <row r="108" spans="1:13" ht="33">
      <c r="A108" s="292">
        <v>100</v>
      </c>
      <c r="B108" s="294" t="s">
        <v>927</v>
      </c>
      <c r="C108" s="294" t="s">
        <v>928</v>
      </c>
      <c r="D108" s="292">
        <v>237</v>
      </c>
      <c r="E108" s="295">
        <v>2.7</v>
      </c>
      <c r="F108" s="295">
        <f t="shared" si="12"/>
        <v>639.9000000000001</v>
      </c>
      <c r="G108" s="295">
        <v>2.7</v>
      </c>
      <c r="H108" s="295">
        <f t="shared" si="14"/>
        <v>639.9000000000001</v>
      </c>
      <c r="I108" s="295">
        <v>2.7</v>
      </c>
      <c r="J108" s="305">
        <f t="shared" si="13"/>
        <v>639.9000000000001</v>
      </c>
      <c r="K108" s="295">
        <v>2.7</v>
      </c>
      <c r="L108" s="295">
        <v>2.7</v>
      </c>
      <c r="M108" s="305">
        <f t="shared" si="15"/>
        <v>639.9000000000001</v>
      </c>
    </row>
    <row r="109" spans="1:13" ht="16.5">
      <c r="A109" s="292">
        <v>101</v>
      </c>
      <c r="B109" s="294" t="s">
        <v>929</v>
      </c>
      <c r="C109" s="294" t="s">
        <v>930</v>
      </c>
      <c r="D109" s="292">
        <v>237</v>
      </c>
      <c r="E109" s="295">
        <v>3.78</v>
      </c>
      <c r="F109" s="295">
        <f t="shared" si="12"/>
        <v>895.8599999999999</v>
      </c>
      <c r="G109" s="295">
        <v>3.78</v>
      </c>
      <c r="H109" s="295">
        <f t="shared" si="14"/>
        <v>895.8599999999999</v>
      </c>
      <c r="I109" s="295">
        <v>3.78</v>
      </c>
      <c r="J109" s="305">
        <f t="shared" si="13"/>
        <v>895.8599999999999</v>
      </c>
      <c r="K109" s="295">
        <v>3.78</v>
      </c>
      <c r="L109" s="295">
        <v>3.78</v>
      </c>
      <c r="M109" s="305">
        <f t="shared" si="15"/>
        <v>895.8599999999999</v>
      </c>
    </row>
    <row r="110" spans="1:13" ht="28.5" customHeight="1">
      <c r="A110" s="292">
        <v>102</v>
      </c>
      <c r="B110" s="294" t="s">
        <v>472</v>
      </c>
      <c r="C110" s="294" t="s">
        <v>931</v>
      </c>
      <c r="D110" s="292">
        <v>237</v>
      </c>
      <c r="E110" s="295">
        <v>1</v>
      </c>
      <c r="F110" s="295">
        <f t="shared" si="12"/>
        <v>237</v>
      </c>
      <c r="G110" s="295">
        <v>1</v>
      </c>
      <c r="H110" s="295">
        <f t="shared" si="14"/>
        <v>237</v>
      </c>
      <c r="I110" s="295">
        <v>1</v>
      </c>
      <c r="J110" s="305">
        <f t="shared" si="13"/>
        <v>237</v>
      </c>
      <c r="K110" s="295">
        <v>1</v>
      </c>
      <c r="L110" s="295">
        <v>1</v>
      </c>
      <c r="M110" s="305">
        <f t="shared" si="15"/>
        <v>237</v>
      </c>
    </row>
    <row r="111" spans="1:13" ht="18" customHeight="1">
      <c r="A111" s="292">
        <v>103</v>
      </c>
      <c r="B111" s="294" t="s">
        <v>473</v>
      </c>
      <c r="C111" s="294" t="s">
        <v>932</v>
      </c>
      <c r="D111" s="292">
        <v>237</v>
      </c>
      <c r="E111" s="295">
        <v>0.97</v>
      </c>
      <c r="F111" s="295">
        <f t="shared" si="12"/>
        <v>229.89</v>
      </c>
      <c r="G111" s="295">
        <v>0.97</v>
      </c>
      <c r="H111" s="295">
        <f t="shared" si="14"/>
        <v>229.89</v>
      </c>
      <c r="I111" s="295">
        <v>0.97</v>
      </c>
      <c r="J111" s="305">
        <f t="shared" si="13"/>
        <v>229.89</v>
      </c>
      <c r="K111" s="295">
        <v>0.97</v>
      </c>
      <c r="L111" s="295">
        <v>0.97</v>
      </c>
      <c r="M111" s="305">
        <f t="shared" si="15"/>
        <v>229.89</v>
      </c>
    </row>
    <row r="112" spans="1:13" ht="16.5">
      <c r="A112" s="292">
        <v>104</v>
      </c>
      <c r="B112" s="294" t="s">
        <v>474</v>
      </c>
      <c r="C112" s="294" t="s">
        <v>475</v>
      </c>
      <c r="D112" s="292">
        <v>237</v>
      </c>
      <c r="E112" s="295">
        <v>1.03</v>
      </c>
      <c r="F112" s="295">
        <f t="shared" si="12"/>
        <v>244.11</v>
      </c>
      <c r="G112" s="295">
        <v>1.03</v>
      </c>
      <c r="H112" s="295">
        <f t="shared" si="14"/>
        <v>244.11</v>
      </c>
      <c r="I112" s="295">
        <v>1.03</v>
      </c>
      <c r="J112" s="305">
        <f t="shared" si="13"/>
        <v>244.11</v>
      </c>
      <c r="K112" s="295">
        <v>1.03</v>
      </c>
      <c r="L112" s="295">
        <v>1.03</v>
      </c>
      <c r="M112" s="305">
        <f t="shared" si="15"/>
        <v>244.11</v>
      </c>
    </row>
    <row r="113" spans="1:13" ht="18" customHeight="1">
      <c r="A113" s="292">
        <v>105</v>
      </c>
      <c r="B113" s="294" t="s">
        <v>476</v>
      </c>
      <c r="C113" s="294" t="s">
        <v>933</v>
      </c>
      <c r="D113" s="292">
        <v>237</v>
      </c>
      <c r="E113" s="295">
        <v>2.14</v>
      </c>
      <c r="F113" s="295">
        <f t="shared" si="12"/>
        <v>507.18</v>
      </c>
      <c r="G113" s="295">
        <v>2.14</v>
      </c>
      <c r="H113" s="295">
        <f t="shared" si="14"/>
        <v>507.18</v>
      </c>
      <c r="I113" s="295">
        <v>2.14</v>
      </c>
      <c r="J113" s="305">
        <f t="shared" si="13"/>
        <v>507.18</v>
      </c>
      <c r="K113" s="295">
        <v>2.14</v>
      </c>
      <c r="L113" s="295">
        <v>2.14</v>
      </c>
      <c r="M113" s="305">
        <f t="shared" si="15"/>
        <v>507.18</v>
      </c>
    </row>
    <row r="114" spans="1:13" ht="33">
      <c r="A114" s="292">
        <v>106</v>
      </c>
      <c r="B114" s="294" t="s">
        <v>477</v>
      </c>
      <c r="C114" s="294" t="s">
        <v>934</v>
      </c>
      <c r="D114" s="292">
        <v>237</v>
      </c>
      <c r="E114" s="295">
        <v>2.41</v>
      </c>
      <c r="F114" s="295">
        <f t="shared" si="12"/>
        <v>571.1700000000001</v>
      </c>
      <c r="G114" s="295">
        <v>2.41</v>
      </c>
      <c r="H114" s="295">
        <f t="shared" si="14"/>
        <v>571.1700000000001</v>
      </c>
      <c r="I114" s="295">
        <v>2.41</v>
      </c>
      <c r="J114" s="305">
        <f t="shared" si="13"/>
        <v>571.1700000000001</v>
      </c>
      <c r="K114" s="295">
        <v>2.41</v>
      </c>
      <c r="L114" s="295">
        <v>2.41</v>
      </c>
      <c r="M114" s="305">
        <f t="shared" si="15"/>
        <v>571.1700000000001</v>
      </c>
    </row>
    <row r="115" spans="1:13" ht="16.5">
      <c r="A115" s="292">
        <v>107</v>
      </c>
      <c r="B115" s="294" t="s">
        <v>935</v>
      </c>
      <c r="C115" s="294" t="s">
        <v>936</v>
      </c>
      <c r="D115" s="292">
        <v>237</v>
      </c>
      <c r="E115" s="295">
        <v>3.89</v>
      </c>
      <c r="F115" s="295">
        <f t="shared" si="12"/>
        <v>921.9300000000001</v>
      </c>
      <c r="G115" s="295">
        <v>3.89</v>
      </c>
      <c r="H115" s="295">
        <f t="shared" si="14"/>
        <v>921.9300000000001</v>
      </c>
      <c r="I115" s="295">
        <v>3.89</v>
      </c>
      <c r="J115" s="305">
        <f t="shared" si="13"/>
        <v>921.9300000000001</v>
      </c>
      <c r="K115" s="295">
        <v>3.89</v>
      </c>
      <c r="L115" s="295">
        <v>3.89</v>
      </c>
      <c r="M115" s="305">
        <f t="shared" si="15"/>
        <v>921.9300000000001</v>
      </c>
    </row>
    <row r="116" spans="1:13" ht="33">
      <c r="A116" s="292">
        <v>108</v>
      </c>
      <c r="B116" s="294" t="s">
        <v>937</v>
      </c>
      <c r="C116" s="294" t="s">
        <v>938</v>
      </c>
      <c r="D116" s="292">
        <v>237</v>
      </c>
      <c r="E116" s="295">
        <v>1.22</v>
      </c>
      <c r="F116" s="295">
        <f t="shared" si="12"/>
        <v>289.14</v>
      </c>
      <c r="G116" s="295">
        <v>1.22</v>
      </c>
      <c r="H116" s="295">
        <f t="shared" si="14"/>
        <v>289.14</v>
      </c>
      <c r="I116" s="295">
        <v>1.22</v>
      </c>
      <c r="J116" s="305">
        <f t="shared" si="13"/>
        <v>289.14</v>
      </c>
      <c r="K116" s="295">
        <v>1.22</v>
      </c>
      <c r="L116" s="295">
        <v>1.22</v>
      </c>
      <c r="M116" s="305">
        <f t="shared" si="15"/>
        <v>289.14</v>
      </c>
    </row>
    <row r="117" spans="1:13" ht="16.5">
      <c r="A117" s="292">
        <v>109</v>
      </c>
      <c r="B117" s="294" t="s">
        <v>939</v>
      </c>
      <c r="C117" s="294" t="s">
        <v>940</v>
      </c>
      <c r="D117" s="292">
        <v>237</v>
      </c>
      <c r="E117" s="295">
        <v>4.3</v>
      </c>
      <c r="F117" s="295">
        <f t="shared" si="12"/>
        <v>1019.0999999999999</v>
      </c>
      <c r="G117" s="295">
        <v>4.3</v>
      </c>
      <c r="H117" s="295">
        <f t="shared" si="14"/>
        <v>1019.0999999999999</v>
      </c>
      <c r="I117" s="295">
        <v>4.3</v>
      </c>
      <c r="J117" s="305">
        <f t="shared" si="13"/>
        <v>1019.0999999999999</v>
      </c>
      <c r="K117" s="295">
        <v>4.3</v>
      </c>
      <c r="L117" s="295">
        <v>4.3</v>
      </c>
      <c r="M117" s="305">
        <f t="shared" si="15"/>
        <v>1019.0999999999999</v>
      </c>
    </row>
    <row r="118" spans="1:13" ht="16.5">
      <c r="A118" s="292">
        <v>110</v>
      </c>
      <c r="B118" s="294" t="s">
        <v>941</v>
      </c>
      <c r="C118" s="294" t="s">
        <v>942</v>
      </c>
      <c r="D118" s="292">
        <v>237</v>
      </c>
      <c r="E118" s="295">
        <v>4.3</v>
      </c>
      <c r="F118" s="295">
        <f t="shared" si="12"/>
        <v>1019.0999999999999</v>
      </c>
      <c r="G118" s="295">
        <v>4.3</v>
      </c>
      <c r="H118" s="295">
        <f t="shared" si="14"/>
        <v>1019.0999999999999</v>
      </c>
      <c r="I118" s="295">
        <v>4.3</v>
      </c>
      <c r="J118" s="305">
        <f t="shared" si="13"/>
        <v>1019.0999999999999</v>
      </c>
      <c r="K118" s="295">
        <v>4.3</v>
      </c>
      <c r="L118" s="295">
        <v>4.3</v>
      </c>
      <c r="M118" s="305">
        <f t="shared" si="15"/>
        <v>1019.0999999999999</v>
      </c>
    </row>
    <row r="119" spans="1:13" ht="33">
      <c r="A119" s="292">
        <v>111</v>
      </c>
      <c r="B119" s="294" t="s">
        <v>943</v>
      </c>
      <c r="C119" s="294" t="s">
        <v>944</v>
      </c>
      <c r="D119" s="292">
        <v>237</v>
      </c>
      <c r="E119" s="295">
        <v>1</v>
      </c>
      <c r="F119" s="295">
        <f t="shared" si="12"/>
        <v>237</v>
      </c>
      <c r="G119" s="295">
        <v>1</v>
      </c>
      <c r="H119" s="295">
        <f t="shared" si="14"/>
        <v>237</v>
      </c>
      <c r="I119" s="295">
        <v>1</v>
      </c>
      <c r="J119" s="305">
        <f t="shared" si="13"/>
        <v>237</v>
      </c>
      <c r="K119" s="295">
        <v>1</v>
      </c>
      <c r="L119" s="295">
        <v>1</v>
      </c>
      <c r="M119" s="305">
        <f t="shared" si="15"/>
        <v>237</v>
      </c>
    </row>
    <row r="120" spans="1:13" ht="16.5">
      <c r="A120" s="292">
        <v>112</v>
      </c>
      <c r="B120" s="294" t="s">
        <v>945</v>
      </c>
      <c r="C120" s="294" t="s">
        <v>946</v>
      </c>
      <c r="D120" s="292">
        <v>237</v>
      </c>
      <c r="E120" s="295">
        <v>2.1</v>
      </c>
      <c r="F120" s="295">
        <f t="shared" si="12"/>
        <v>497.70000000000005</v>
      </c>
      <c r="G120" s="295">
        <v>2.1</v>
      </c>
      <c r="H120" s="295">
        <f t="shared" si="14"/>
        <v>497.70000000000005</v>
      </c>
      <c r="I120" s="295">
        <v>2.1</v>
      </c>
      <c r="J120" s="305">
        <f t="shared" si="13"/>
        <v>497.70000000000005</v>
      </c>
      <c r="K120" s="295">
        <v>2.1</v>
      </c>
      <c r="L120" s="295">
        <v>2.1</v>
      </c>
      <c r="M120" s="305">
        <f t="shared" si="15"/>
        <v>497.70000000000005</v>
      </c>
    </row>
    <row r="121" spans="1:13" ht="16.5">
      <c r="A121" s="292">
        <v>113</v>
      </c>
      <c r="B121" s="294" t="s">
        <v>947</v>
      </c>
      <c r="C121" s="294" t="s">
        <v>948</v>
      </c>
      <c r="D121" s="292">
        <v>237</v>
      </c>
      <c r="E121" s="295">
        <v>2.1</v>
      </c>
      <c r="F121" s="295">
        <f t="shared" si="12"/>
        <v>497.70000000000005</v>
      </c>
      <c r="G121" s="295">
        <v>2.1</v>
      </c>
      <c r="H121" s="295">
        <f t="shared" si="14"/>
        <v>497.70000000000005</v>
      </c>
      <c r="I121" s="295">
        <v>2.1</v>
      </c>
      <c r="J121" s="305">
        <f t="shared" si="13"/>
        <v>497.70000000000005</v>
      </c>
      <c r="K121" s="295">
        <v>2.1</v>
      </c>
      <c r="L121" s="295">
        <v>2.1</v>
      </c>
      <c r="M121" s="305">
        <f t="shared" si="15"/>
        <v>497.70000000000005</v>
      </c>
    </row>
    <row r="122" spans="1:13" ht="16.5">
      <c r="A122" s="292">
        <v>114</v>
      </c>
      <c r="B122" s="294" t="s">
        <v>949</v>
      </c>
      <c r="C122" s="294" t="s">
        <v>950</v>
      </c>
      <c r="D122" s="292">
        <v>237</v>
      </c>
      <c r="E122" s="295">
        <v>1</v>
      </c>
      <c r="F122" s="295">
        <f aca="true" t="shared" si="16" ref="F122:F145">D122*E122</f>
        <v>237</v>
      </c>
      <c r="G122" s="295">
        <v>1</v>
      </c>
      <c r="H122" s="295">
        <f t="shared" si="14"/>
        <v>237</v>
      </c>
      <c r="I122" s="295">
        <v>1</v>
      </c>
      <c r="J122" s="305">
        <f aca="true" t="shared" si="17" ref="J122:J145">D122*I122</f>
        <v>237</v>
      </c>
      <c r="K122" s="295">
        <v>1</v>
      </c>
      <c r="L122" s="295">
        <v>1</v>
      </c>
      <c r="M122" s="305">
        <f t="shared" si="15"/>
        <v>237</v>
      </c>
    </row>
    <row r="123" spans="1:13" ht="18" customHeight="1">
      <c r="A123" s="292">
        <v>115</v>
      </c>
      <c r="B123" s="294" t="s">
        <v>951</v>
      </c>
      <c r="C123" s="294" t="s">
        <v>952</v>
      </c>
      <c r="D123" s="292">
        <v>237</v>
      </c>
      <c r="E123" s="295">
        <v>4</v>
      </c>
      <c r="F123" s="295">
        <f t="shared" si="16"/>
        <v>948</v>
      </c>
      <c r="G123" s="295">
        <v>4</v>
      </c>
      <c r="H123" s="295">
        <f t="shared" si="14"/>
        <v>948</v>
      </c>
      <c r="I123" s="295">
        <v>4</v>
      </c>
      <c r="J123" s="305">
        <f t="shared" si="17"/>
        <v>948</v>
      </c>
      <c r="K123" s="295">
        <v>4</v>
      </c>
      <c r="L123" s="295">
        <v>4</v>
      </c>
      <c r="M123" s="305">
        <f t="shared" si="15"/>
        <v>948</v>
      </c>
    </row>
    <row r="124" spans="1:13" ht="18" customHeight="1">
      <c r="A124" s="292">
        <v>116</v>
      </c>
      <c r="B124" s="294" t="s">
        <v>465</v>
      </c>
      <c r="C124" s="294" t="s">
        <v>953</v>
      </c>
      <c r="D124" s="292">
        <v>237</v>
      </c>
      <c r="E124" s="295">
        <v>1.8</v>
      </c>
      <c r="F124" s="295">
        <f t="shared" si="16"/>
        <v>426.6</v>
      </c>
      <c r="G124" s="295">
        <v>1.8</v>
      </c>
      <c r="H124" s="295">
        <f t="shared" si="14"/>
        <v>426.6</v>
      </c>
      <c r="I124" s="295">
        <v>1.8</v>
      </c>
      <c r="J124" s="305">
        <f t="shared" si="17"/>
        <v>426.6</v>
      </c>
      <c r="K124" s="295">
        <v>1.8</v>
      </c>
      <c r="L124" s="295">
        <v>1.8</v>
      </c>
      <c r="M124" s="305">
        <f t="shared" si="15"/>
        <v>426.6</v>
      </c>
    </row>
    <row r="125" spans="1:13" ht="33">
      <c r="A125" s="292">
        <v>117</v>
      </c>
      <c r="B125" s="294" t="s">
        <v>470</v>
      </c>
      <c r="C125" s="294" t="s">
        <v>471</v>
      </c>
      <c r="D125" s="292">
        <v>237</v>
      </c>
      <c r="E125" s="295">
        <v>1.04</v>
      </c>
      <c r="F125" s="295">
        <f t="shared" si="16"/>
        <v>246.48000000000002</v>
      </c>
      <c r="G125" s="295">
        <v>1.04</v>
      </c>
      <c r="H125" s="295">
        <f t="shared" si="14"/>
        <v>246.48000000000002</v>
      </c>
      <c r="I125" s="295">
        <v>1.04</v>
      </c>
      <c r="J125" s="305">
        <f t="shared" si="17"/>
        <v>246.48000000000002</v>
      </c>
      <c r="K125" s="295">
        <v>1.04</v>
      </c>
      <c r="L125" s="295">
        <v>1.04</v>
      </c>
      <c r="M125" s="305">
        <f t="shared" si="15"/>
        <v>246.48000000000002</v>
      </c>
    </row>
    <row r="126" spans="1:13" ht="16.5">
      <c r="A126" s="292">
        <v>118</v>
      </c>
      <c r="B126" s="294" t="s">
        <v>954</v>
      </c>
      <c r="C126" s="294" t="s">
        <v>955</v>
      </c>
      <c r="D126" s="292">
        <v>237</v>
      </c>
      <c r="E126" s="295">
        <v>2.6</v>
      </c>
      <c r="F126" s="295">
        <f t="shared" si="16"/>
        <v>616.2</v>
      </c>
      <c r="G126" s="295">
        <v>2.6</v>
      </c>
      <c r="H126" s="295">
        <f t="shared" si="14"/>
        <v>616.2</v>
      </c>
      <c r="I126" s="295">
        <v>2.6</v>
      </c>
      <c r="J126" s="305">
        <f t="shared" si="17"/>
        <v>616.2</v>
      </c>
      <c r="K126" s="295">
        <v>2.6</v>
      </c>
      <c r="L126" s="295">
        <v>2.6</v>
      </c>
      <c r="M126" s="305">
        <f t="shared" si="15"/>
        <v>616.2</v>
      </c>
    </row>
    <row r="127" spans="1:13" ht="16.5">
      <c r="A127" s="292">
        <v>119</v>
      </c>
      <c r="B127" s="294" t="s">
        <v>956</v>
      </c>
      <c r="C127" s="294" t="s">
        <v>957</v>
      </c>
      <c r="D127" s="292">
        <v>237</v>
      </c>
      <c r="E127" s="295">
        <v>1.85</v>
      </c>
      <c r="F127" s="295">
        <f t="shared" si="16"/>
        <v>438.45000000000005</v>
      </c>
      <c r="G127" s="295">
        <v>1.85</v>
      </c>
      <c r="H127" s="295">
        <f t="shared" si="14"/>
        <v>438.45000000000005</v>
      </c>
      <c r="I127" s="295">
        <v>1.85</v>
      </c>
      <c r="J127" s="305">
        <f t="shared" si="17"/>
        <v>438.45000000000005</v>
      </c>
      <c r="K127" s="295">
        <v>1.85</v>
      </c>
      <c r="L127" s="295">
        <v>1.85</v>
      </c>
      <c r="M127" s="305">
        <f t="shared" si="15"/>
        <v>438.45000000000005</v>
      </c>
    </row>
    <row r="128" spans="1:13" ht="20.25" customHeight="1">
      <c r="A128" s="292">
        <v>120</v>
      </c>
      <c r="B128" s="294" t="s">
        <v>958</v>
      </c>
      <c r="C128" s="294" t="s">
        <v>959</v>
      </c>
      <c r="D128" s="292">
        <v>237</v>
      </c>
      <c r="E128" s="295">
        <v>3</v>
      </c>
      <c r="F128" s="295">
        <f t="shared" si="16"/>
        <v>711</v>
      </c>
      <c r="G128" s="295">
        <v>3</v>
      </c>
      <c r="H128" s="295">
        <f aca="true" t="shared" si="18" ref="H128:H145">D128*G128</f>
        <v>711</v>
      </c>
      <c r="I128" s="295">
        <v>3</v>
      </c>
      <c r="J128" s="305">
        <f t="shared" si="17"/>
        <v>711</v>
      </c>
      <c r="K128" s="295">
        <v>3</v>
      </c>
      <c r="L128" s="295">
        <v>3</v>
      </c>
      <c r="M128" s="305">
        <f t="shared" si="15"/>
        <v>711</v>
      </c>
    </row>
    <row r="129" spans="1:13" ht="16.5">
      <c r="A129" s="292">
        <v>121</v>
      </c>
      <c r="B129" s="294" t="s">
        <v>960</v>
      </c>
      <c r="C129" s="294" t="s">
        <v>961</v>
      </c>
      <c r="D129" s="292">
        <v>237</v>
      </c>
      <c r="E129" s="295">
        <v>2.25</v>
      </c>
      <c r="F129" s="295">
        <f t="shared" si="16"/>
        <v>533.25</v>
      </c>
      <c r="G129" s="295">
        <v>2.25</v>
      </c>
      <c r="H129" s="295">
        <f t="shared" si="18"/>
        <v>533.25</v>
      </c>
      <c r="I129" s="295">
        <v>2.25</v>
      </c>
      <c r="J129" s="305">
        <f t="shared" si="17"/>
        <v>533.25</v>
      </c>
      <c r="K129" s="295">
        <v>2.25</v>
      </c>
      <c r="L129" s="295">
        <v>2.25</v>
      </c>
      <c r="M129" s="305">
        <f t="shared" si="15"/>
        <v>533.25</v>
      </c>
    </row>
    <row r="130" spans="1:13" ht="16.5">
      <c r="A130" s="292">
        <v>122</v>
      </c>
      <c r="B130" s="294" t="s">
        <v>962</v>
      </c>
      <c r="C130" s="294" t="s">
        <v>963</v>
      </c>
      <c r="D130" s="292">
        <v>237</v>
      </c>
      <c r="E130" s="295">
        <v>0.38</v>
      </c>
      <c r="F130" s="295">
        <f t="shared" si="16"/>
        <v>90.06</v>
      </c>
      <c r="G130" s="295">
        <v>0.38</v>
      </c>
      <c r="H130" s="295">
        <f t="shared" si="18"/>
        <v>90.06</v>
      </c>
      <c r="I130" s="295">
        <v>0.38</v>
      </c>
      <c r="J130" s="305">
        <f t="shared" si="17"/>
        <v>90.06</v>
      </c>
      <c r="K130" s="295">
        <v>0.38</v>
      </c>
      <c r="L130" s="295">
        <v>0.38</v>
      </c>
      <c r="M130" s="305">
        <f t="shared" si="15"/>
        <v>90.06</v>
      </c>
    </row>
    <row r="131" spans="1:13" ht="20.25" customHeight="1">
      <c r="A131" s="292">
        <v>123</v>
      </c>
      <c r="B131" s="294" t="s">
        <v>964</v>
      </c>
      <c r="C131" s="294" t="s">
        <v>965</v>
      </c>
      <c r="D131" s="292">
        <v>237</v>
      </c>
      <c r="E131" s="295">
        <v>1.5</v>
      </c>
      <c r="F131" s="295">
        <f t="shared" si="16"/>
        <v>355.5</v>
      </c>
      <c r="G131" s="295">
        <v>1.5</v>
      </c>
      <c r="H131" s="295">
        <f t="shared" si="18"/>
        <v>355.5</v>
      </c>
      <c r="I131" s="295">
        <v>1.5</v>
      </c>
      <c r="J131" s="305">
        <f t="shared" si="17"/>
        <v>355.5</v>
      </c>
      <c r="K131" s="295">
        <v>1.5</v>
      </c>
      <c r="L131" s="295">
        <v>1.5</v>
      </c>
      <c r="M131" s="305">
        <f t="shared" si="15"/>
        <v>355.5</v>
      </c>
    </row>
    <row r="132" spans="1:13" ht="33">
      <c r="A132" s="292">
        <v>124</v>
      </c>
      <c r="B132" s="294" t="s">
        <v>966</v>
      </c>
      <c r="C132" s="294" t="s">
        <v>967</v>
      </c>
      <c r="D132" s="292">
        <v>237</v>
      </c>
      <c r="E132" s="295">
        <v>1.5</v>
      </c>
      <c r="F132" s="295">
        <f t="shared" si="16"/>
        <v>355.5</v>
      </c>
      <c r="G132" s="295">
        <v>1.5</v>
      </c>
      <c r="H132" s="295">
        <f t="shared" si="18"/>
        <v>355.5</v>
      </c>
      <c r="I132" s="295">
        <v>1.5</v>
      </c>
      <c r="J132" s="305">
        <f t="shared" si="17"/>
        <v>355.5</v>
      </c>
      <c r="K132" s="295">
        <v>1.5</v>
      </c>
      <c r="L132" s="295">
        <v>1.5</v>
      </c>
      <c r="M132" s="305">
        <f t="shared" si="15"/>
        <v>355.5</v>
      </c>
    </row>
    <row r="133" spans="1:13" ht="18" customHeight="1">
      <c r="A133" s="292">
        <v>125</v>
      </c>
      <c r="B133" s="294" t="s">
        <v>968</v>
      </c>
      <c r="C133" s="294" t="s">
        <v>969</v>
      </c>
      <c r="D133" s="292">
        <v>237</v>
      </c>
      <c r="E133" s="295">
        <v>0.5</v>
      </c>
      <c r="F133" s="295">
        <f t="shared" si="16"/>
        <v>118.5</v>
      </c>
      <c r="G133" s="295">
        <v>0.5</v>
      </c>
      <c r="H133" s="295">
        <f t="shared" si="18"/>
        <v>118.5</v>
      </c>
      <c r="I133" s="295">
        <v>0.5</v>
      </c>
      <c r="J133" s="305">
        <f t="shared" si="17"/>
        <v>118.5</v>
      </c>
      <c r="K133" s="295">
        <v>0.5</v>
      </c>
      <c r="L133" s="295">
        <v>0.5</v>
      </c>
      <c r="M133" s="305">
        <f t="shared" si="15"/>
        <v>118.5</v>
      </c>
    </row>
    <row r="134" spans="1:13" ht="17.25" customHeight="1">
      <c r="A134" s="292">
        <v>126</v>
      </c>
      <c r="B134" s="294" t="s">
        <v>970</v>
      </c>
      <c r="C134" s="294" t="s">
        <v>971</v>
      </c>
      <c r="D134" s="292">
        <v>237</v>
      </c>
      <c r="E134" s="295">
        <v>1.01</v>
      </c>
      <c r="F134" s="295">
        <f t="shared" si="16"/>
        <v>239.37</v>
      </c>
      <c r="G134" s="295">
        <v>1.01</v>
      </c>
      <c r="H134" s="295">
        <f t="shared" si="18"/>
        <v>239.37</v>
      </c>
      <c r="I134" s="295">
        <v>1.01</v>
      </c>
      <c r="J134" s="305">
        <f t="shared" si="17"/>
        <v>239.37</v>
      </c>
      <c r="K134" s="295">
        <v>1.01</v>
      </c>
      <c r="L134" s="295">
        <v>1.01</v>
      </c>
      <c r="M134" s="305">
        <f t="shared" si="15"/>
        <v>239.37</v>
      </c>
    </row>
    <row r="135" spans="1:13" ht="16.5">
      <c r="A135" s="292">
        <v>127</v>
      </c>
      <c r="B135" s="294" t="s">
        <v>972</v>
      </c>
      <c r="C135" s="294" t="s">
        <v>973</v>
      </c>
      <c r="D135" s="292">
        <v>237</v>
      </c>
      <c r="E135" s="295">
        <v>1.5</v>
      </c>
      <c r="F135" s="295">
        <f t="shared" si="16"/>
        <v>355.5</v>
      </c>
      <c r="G135" s="295">
        <v>1.5</v>
      </c>
      <c r="H135" s="295">
        <f t="shared" si="18"/>
        <v>355.5</v>
      </c>
      <c r="I135" s="295">
        <v>1.5</v>
      </c>
      <c r="J135" s="305">
        <f t="shared" si="17"/>
        <v>355.5</v>
      </c>
      <c r="K135" s="295">
        <v>1.5</v>
      </c>
      <c r="L135" s="295">
        <v>1.5</v>
      </c>
      <c r="M135" s="305">
        <f t="shared" si="15"/>
        <v>355.5</v>
      </c>
    </row>
    <row r="136" spans="1:13" ht="16.5">
      <c r="A136" s="292">
        <v>128</v>
      </c>
      <c r="B136" s="294" t="s">
        <v>974</v>
      </c>
      <c r="C136" s="294" t="s">
        <v>975</v>
      </c>
      <c r="D136" s="292">
        <v>237</v>
      </c>
      <c r="E136" s="295">
        <v>2</v>
      </c>
      <c r="F136" s="295">
        <f t="shared" si="16"/>
        <v>474</v>
      </c>
      <c r="G136" s="295">
        <v>2</v>
      </c>
      <c r="H136" s="295">
        <f t="shared" si="18"/>
        <v>474</v>
      </c>
      <c r="I136" s="295">
        <v>2</v>
      </c>
      <c r="J136" s="305">
        <f t="shared" si="17"/>
        <v>474</v>
      </c>
      <c r="K136" s="295">
        <v>2</v>
      </c>
      <c r="L136" s="295">
        <v>2</v>
      </c>
      <c r="M136" s="305">
        <f t="shared" si="15"/>
        <v>474</v>
      </c>
    </row>
    <row r="137" spans="1:13" ht="19.5" customHeight="1">
      <c r="A137" s="292">
        <v>129</v>
      </c>
      <c r="B137" s="294" t="s">
        <v>976</v>
      </c>
      <c r="C137" s="294" t="s">
        <v>977</v>
      </c>
      <c r="D137" s="292">
        <v>237</v>
      </c>
      <c r="E137" s="295">
        <v>1.67</v>
      </c>
      <c r="F137" s="295">
        <f t="shared" si="16"/>
        <v>395.78999999999996</v>
      </c>
      <c r="G137" s="295">
        <v>1.67</v>
      </c>
      <c r="H137" s="295">
        <f t="shared" si="18"/>
        <v>395.78999999999996</v>
      </c>
      <c r="I137" s="295">
        <v>1.67</v>
      </c>
      <c r="J137" s="305">
        <f t="shared" si="17"/>
        <v>395.78999999999996</v>
      </c>
      <c r="K137" s="295">
        <v>1.67</v>
      </c>
      <c r="L137" s="295">
        <v>1.67</v>
      </c>
      <c r="M137" s="305">
        <f aca="true" t="shared" si="19" ref="M137:M145">D137*L137</f>
        <v>395.78999999999996</v>
      </c>
    </row>
    <row r="138" spans="1:13" ht="33">
      <c r="A138" s="292">
        <v>130</v>
      </c>
      <c r="B138" s="294" t="s">
        <v>978</v>
      </c>
      <c r="C138" s="294" t="s">
        <v>979</v>
      </c>
      <c r="D138" s="292">
        <v>237</v>
      </c>
      <c r="E138" s="295">
        <v>1</v>
      </c>
      <c r="F138" s="295">
        <f t="shared" si="16"/>
        <v>237</v>
      </c>
      <c r="G138" s="295">
        <v>1</v>
      </c>
      <c r="H138" s="295">
        <f t="shared" si="18"/>
        <v>237</v>
      </c>
      <c r="I138" s="295">
        <v>1</v>
      </c>
      <c r="J138" s="305">
        <f t="shared" si="17"/>
        <v>237</v>
      </c>
      <c r="K138" s="295">
        <v>1</v>
      </c>
      <c r="L138" s="295">
        <v>1</v>
      </c>
      <c r="M138" s="305">
        <f t="shared" si="19"/>
        <v>237</v>
      </c>
    </row>
    <row r="139" spans="1:13" ht="32.25" customHeight="1">
      <c r="A139" s="292">
        <v>131</v>
      </c>
      <c r="B139" s="294" t="s">
        <v>980</v>
      </c>
      <c r="C139" s="294" t="s">
        <v>981</v>
      </c>
      <c r="D139" s="292">
        <v>237</v>
      </c>
      <c r="E139" s="295">
        <v>1</v>
      </c>
      <c r="F139" s="295">
        <f t="shared" si="16"/>
        <v>237</v>
      </c>
      <c r="G139" s="295">
        <v>1</v>
      </c>
      <c r="H139" s="295">
        <f t="shared" si="18"/>
        <v>237</v>
      </c>
      <c r="I139" s="295">
        <v>1</v>
      </c>
      <c r="J139" s="305">
        <f t="shared" si="17"/>
        <v>237</v>
      </c>
      <c r="K139" s="295">
        <v>1</v>
      </c>
      <c r="L139" s="295">
        <v>1</v>
      </c>
      <c r="M139" s="305">
        <f t="shared" si="19"/>
        <v>237</v>
      </c>
    </row>
    <row r="140" spans="1:13" ht="33">
      <c r="A140" s="292">
        <v>132</v>
      </c>
      <c r="B140" s="294" t="s">
        <v>982</v>
      </c>
      <c r="C140" s="294" t="s">
        <v>983</v>
      </c>
      <c r="D140" s="292">
        <v>237</v>
      </c>
      <c r="E140" s="295">
        <v>1.25</v>
      </c>
      <c r="F140" s="295">
        <f t="shared" si="16"/>
        <v>296.25</v>
      </c>
      <c r="G140" s="295">
        <v>1.25</v>
      </c>
      <c r="H140" s="295">
        <f t="shared" si="18"/>
        <v>296.25</v>
      </c>
      <c r="I140" s="295">
        <v>1.25</v>
      </c>
      <c r="J140" s="305">
        <f t="shared" si="17"/>
        <v>296.25</v>
      </c>
      <c r="K140" s="295">
        <v>1.25</v>
      </c>
      <c r="L140" s="295">
        <v>1.25</v>
      </c>
      <c r="M140" s="305">
        <f t="shared" si="19"/>
        <v>296.25</v>
      </c>
    </row>
    <row r="141" spans="1:13" ht="33">
      <c r="A141" s="292">
        <v>133</v>
      </c>
      <c r="B141" s="294" t="s">
        <v>984</v>
      </c>
      <c r="C141" s="294" t="s">
        <v>985</v>
      </c>
      <c r="D141" s="292">
        <v>237</v>
      </c>
      <c r="E141" s="295">
        <v>1.25</v>
      </c>
      <c r="F141" s="295">
        <f t="shared" si="16"/>
        <v>296.25</v>
      </c>
      <c r="G141" s="295">
        <v>1.25</v>
      </c>
      <c r="H141" s="295">
        <f t="shared" si="18"/>
        <v>296.25</v>
      </c>
      <c r="I141" s="295">
        <v>1.25</v>
      </c>
      <c r="J141" s="305">
        <f t="shared" si="17"/>
        <v>296.25</v>
      </c>
      <c r="K141" s="295">
        <v>1.25</v>
      </c>
      <c r="L141" s="295">
        <v>1.25</v>
      </c>
      <c r="M141" s="305">
        <f t="shared" si="19"/>
        <v>296.25</v>
      </c>
    </row>
    <row r="142" spans="1:13" ht="19.5" customHeight="1">
      <c r="A142" s="292">
        <v>134</v>
      </c>
      <c r="B142" s="294" t="s">
        <v>986</v>
      </c>
      <c r="C142" s="294" t="s">
        <v>987</v>
      </c>
      <c r="D142" s="292">
        <v>237</v>
      </c>
      <c r="E142" s="295">
        <v>1.5</v>
      </c>
      <c r="F142" s="295">
        <f t="shared" si="16"/>
        <v>355.5</v>
      </c>
      <c r="G142" s="295">
        <v>1.5</v>
      </c>
      <c r="H142" s="295">
        <f t="shared" si="18"/>
        <v>355.5</v>
      </c>
      <c r="I142" s="295">
        <v>1.5</v>
      </c>
      <c r="J142" s="305">
        <f t="shared" si="17"/>
        <v>355.5</v>
      </c>
      <c r="K142" s="295">
        <v>1.5</v>
      </c>
      <c r="L142" s="295">
        <v>1.5</v>
      </c>
      <c r="M142" s="305">
        <f t="shared" si="19"/>
        <v>355.5</v>
      </c>
    </row>
    <row r="143" spans="1:13" ht="16.5">
      <c r="A143" s="292">
        <v>135</v>
      </c>
      <c r="B143" s="294" t="s">
        <v>988</v>
      </c>
      <c r="C143" s="294" t="s">
        <v>989</v>
      </c>
      <c r="D143" s="292">
        <v>237</v>
      </c>
      <c r="E143" s="295">
        <v>0.68</v>
      </c>
      <c r="F143" s="295">
        <f t="shared" si="16"/>
        <v>161.16000000000003</v>
      </c>
      <c r="G143" s="295">
        <v>0.68</v>
      </c>
      <c r="H143" s="295">
        <f t="shared" si="18"/>
        <v>161.16000000000003</v>
      </c>
      <c r="I143" s="295">
        <v>0.68</v>
      </c>
      <c r="J143" s="305">
        <f t="shared" si="17"/>
        <v>161.16000000000003</v>
      </c>
      <c r="K143" s="295">
        <v>0.68</v>
      </c>
      <c r="L143" s="295">
        <v>0.68</v>
      </c>
      <c r="M143" s="305">
        <f t="shared" si="19"/>
        <v>161.16000000000003</v>
      </c>
    </row>
    <row r="144" spans="1:13" ht="16.5">
      <c r="A144" s="292">
        <v>136</v>
      </c>
      <c r="B144" s="294" t="s">
        <v>446</v>
      </c>
      <c r="C144" s="294" t="s">
        <v>447</v>
      </c>
      <c r="D144" s="292">
        <v>237</v>
      </c>
      <c r="E144" s="295">
        <v>1.25</v>
      </c>
      <c r="F144" s="295">
        <f t="shared" si="16"/>
        <v>296.25</v>
      </c>
      <c r="G144" s="295">
        <v>1.25</v>
      </c>
      <c r="H144" s="295">
        <f t="shared" si="18"/>
        <v>296.25</v>
      </c>
      <c r="I144" s="295">
        <v>1.25</v>
      </c>
      <c r="J144" s="305">
        <f t="shared" si="17"/>
        <v>296.25</v>
      </c>
      <c r="K144" s="295">
        <v>1.25</v>
      </c>
      <c r="L144" s="295">
        <v>1.25</v>
      </c>
      <c r="M144" s="305">
        <f t="shared" si="19"/>
        <v>296.25</v>
      </c>
    </row>
    <row r="145" spans="1:13" ht="33">
      <c r="A145" s="292">
        <v>137</v>
      </c>
      <c r="B145" s="294" t="s">
        <v>990</v>
      </c>
      <c r="C145" s="294" t="s">
        <v>991</v>
      </c>
      <c r="D145" s="292">
        <v>237</v>
      </c>
      <c r="E145" s="295">
        <v>1</v>
      </c>
      <c r="F145" s="295">
        <f t="shared" si="16"/>
        <v>237</v>
      </c>
      <c r="G145" s="295">
        <v>1</v>
      </c>
      <c r="H145" s="295">
        <f t="shared" si="18"/>
        <v>237</v>
      </c>
      <c r="I145" s="295">
        <v>1</v>
      </c>
      <c r="J145" s="305">
        <f t="shared" si="17"/>
        <v>237</v>
      </c>
      <c r="K145" s="295">
        <v>1</v>
      </c>
      <c r="L145" s="295">
        <v>1</v>
      </c>
      <c r="M145" s="305">
        <f t="shared" si="19"/>
        <v>237</v>
      </c>
    </row>
    <row r="146" spans="1:13" ht="12.75">
      <c r="A146" s="384" t="s">
        <v>992</v>
      </c>
      <c r="B146" s="385"/>
      <c r="C146" s="385"/>
      <c r="D146" s="385"/>
      <c r="E146" s="385"/>
      <c r="F146" s="385"/>
      <c r="G146" s="385"/>
      <c r="H146" s="385"/>
      <c r="I146" s="385"/>
      <c r="J146" s="385"/>
      <c r="K146" s="385"/>
      <c r="L146" s="385"/>
      <c r="M146" s="386"/>
    </row>
    <row r="147" spans="1:13" ht="33">
      <c r="A147" s="292">
        <v>138</v>
      </c>
      <c r="B147" s="294" t="s">
        <v>993</v>
      </c>
      <c r="C147" s="294" t="s">
        <v>994</v>
      </c>
      <c r="D147" s="292">
        <v>237</v>
      </c>
      <c r="E147" s="295"/>
      <c r="F147" s="295"/>
      <c r="G147" s="295">
        <v>4.21</v>
      </c>
      <c r="H147" s="295">
        <f aca="true" t="shared" si="20" ref="H147:H165">D147*G147</f>
        <v>997.77</v>
      </c>
      <c r="I147" s="295"/>
      <c r="J147" s="305"/>
      <c r="K147" s="295">
        <v>4.21</v>
      </c>
      <c r="L147" s="295">
        <v>4.21</v>
      </c>
      <c r="M147" s="305">
        <f aca="true" t="shared" si="21" ref="M147:M165">D147*L147</f>
        <v>997.77</v>
      </c>
    </row>
    <row r="148" spans="1:13" ht="17.25" customHeight="1">
      <c r="A148" s="292">
        <v>139</v>
      </c>
      <c r="B148" s="294" t="s">
        <v>995</v>
      </c>
      <c r="C148" s="294" t="s">
        <v>996</v>
      </c>
      <c r="D148" s="292">
        <v>237</v>
      </c>
      <c r="E148" s="295"/>
      <c r="F148" s="295"/>
      <c r="G148" s="295">
        <v>1.38</v>
      </c>
      <c r="H148" s="295">
        <f t="shared" si="20"/>
        <v>327.06</v>
      </c>
      <c r="I148" s="295"/>
      <c r="J148" s="305"/>
      <c r="K148" s="295">
        <v>1.38</v>
      </c>
      <c r="L148" s="295">
        <v>1.38</v>
      </c>
      <c r="M148" s="305">
        <f t="shared" si="21"/>
        <v>327.06</v>
      </c>
    </row>
    <row r="149" spans="1:13" ht="33">
      <c r="A149" s="292">
        <v>140</v>
      </c>
      <c r="B149" s="294" t="s">
        <v>997</v>
      </c>
      <c r="C149" s="294" t="s">
        <v>998</v>
      </c>
      <c r="D149" s="292">
        <v>237</v>
      </c>
      <c r="E149" s="295"/>
      <c r="F149" s="295"/>
      <c r="G149" s="295">
        <v>1.69</v>
      </c>
      <c r="H149" s="295">
        <f t="shared" si="20"/>
        <v>400.53</v>
      </c>
      <c r="I149" s="295"/>
      <c r="J149" s="305"/>
      <c r="K149" s="295">
        <v>1.69</v>
      </c>
      <c r="L149" s="295">
        <v>1.69</v>
      </c>
      <c r="M149" s="305">
        <f t="shared" si="21"/>
        <v>400.53</v>
      </c>
    </row>
    <row r="150" spans="1:13" ht="16.5">
      <c r="A150" s="292">
        <v>141</v>
      </c>
      <c r="B150" s="294" t="s">
        <v>999</v>
      </c>
      <c r="C150" s="294" t="s">
        <v>1000</v>
      </c>
      <c r="D150" s="292">
        <v>237</v>
      </c>
      <c r="E150" s="295"/>
      <c r="F150" s="295"/>
      <c r="G150" s="295">
        <v>1.1</v>
      </c>
      <c r="H150" s="295">
        <f t="shared" si="20"/>
        <v>260.70000000000005</v>
      </c>
      <c r="I150" s="295"/>
      <c r="J150" s="305"/>
      <c r="K150" s="295">
        <v>1.1</v>
      </c>
      <c r="L150" s="295">
        <v>1.1</v>
      </c>
      <c r="M150" s="305">
        <f t="shared" si="21"/>
        <v>260.70000000000005</v>
      </c>
    </row>
    <row r="151" spans="1:13" ht="16.5">
      <c r="A151" s="292">
        <v>142</v>
      </c>
      <c r="B151" s="294" t="s">
        <v>1001</v>
      </c>
      <c r="C151" s="294" t="s">
        <v>1002</v>
      </c>
      <c r="D151" s="292">
        <v>237</v>
      </c>
      <c r="E151" s="295"/>
      <c r="F151" s="295"/>
      <c r="G151" s="295">
        <v>2.5</v>
      </c>
      <c r="H151" s="295">
        <f t="shared" si="20"/>
        <v>592.5</v>
      </c>
      <c r="I151" s="295"/>
      <c r="J151" s="305"/>
      <c r="K151" s="295">
        <v>2.5</v>
      </c>
      <c r="L151" s="295">
        <v>2.5</v>
      </c>
      <c r="M151" s="305">
        <f t="shared" si="21"/>
        <v>592.5</v>
      </c>
    </row>
    <row r="152" spans="1:13" ht="16.5">
      <c r="A152" s="292">
        <v>143</v>
      </c>
      <c r="B152" s="294" t="s">
        <v>1003</v>
      </c>
      <c r="C152" s="294" t="s">
        <v>1004</v>
      </c>
      <c r="D152" s="292">
        <v>237</v>
      </c>
      <c r="E152" s="295"/>
      <c r="F152" s="295"/>
      <c r="G152" s="295">
        <v>1.4</v>
      </c>
      <c r="H152" s="295">
        <f t="shared" si="20"/>
        <v>331.79999999999995</v>
      </c>
      <c r="I152" s="295"/>
      <c r="J152" s="305"/>
      <c r="K152" s="295">
        <v>1.4</v>
      </c>
      <c r="L152" s="295">
        <v>1.4</v>
      </c>
      <c r="M152" s="305">
        <f t="shared" si="21"/>
        <v>331.79999999999995</v>
      </c>
    </row>
    <row r="153" spans="1:13" ht="17.25" customHeight="1">
      <c r="A153" s="292">
        <v>144</v>
      </c>
      <c r="B153" s="294" t="s">
        <v>1005</v>
      </c>
      <c r="C153" s="294" t="s">
        <v>1006</v>
      </c>
      <c r="D153" s="292">
        <v>237</v>
      </c>
      <c r="E153" s="295"/>
      <c r="F153" s="295"/>
      <c r="G153" s="295">
        <v>2</v>
      </c>
      <c r="H153" s="295">
        <f t="shared" si="20"/>
        <v>474</v>
      </c>
      <c r="I153" s="295"/>
      <c r="J153" s="305"/>
      <c r="K153" s="295">
        <v>2</v>
      </c>
      <c r="L153" s="295">
        <v>2</v>
      </c>
      <c r="M153" s="305">
        <f t="shared" si="21"/>
        <v>474</v>
      </c>
    </row>
    <row r="154" spans="1:13" ht="15.75" customHeight="1">
      <c r="A154" s="292">
        <v>145</v>
      </c>
      <c r="B154" s="294" t="s">
        <v>1007</v>
      </c>
      <c r="C154" s="294" t="s">
        <v>1008</v>
      </c>
      <c r="D154" s="292">
        <v>237</v>
      </c>
      <c r="E154" s="295"/>
      <c r="F154" s="295"/>
      <c r="G154" s="295">
        <v>1.75</v>
      </c>
      <c r="H154" s="295">
        <f t="shared" si="20"/>
        <v>414.75</v>
      </c>
      <c r="I154" s="295"/>
      <c r="J154" s="305"/>
      <c r="K154" s="295">
        <v>1.75</v>
      </c>
      <c r="L154" s="295">
        <v>1.75</v>
      </c>
      <c r="M154" s="305">
        <f t="shared" si="21"/>
        <v>414.75</v>
      </c>
    </row>
    <row r="155" spans="1:13" ht="17.25" customHeight="1">
      <c r="A155" s="292">
        <v>146</v>
      </c>
      <c r="B155" s="294" t="s">
        <v>1009</v>
      </c>
      <c r="C155" s="294" t="s">
        <v>1010</v>
      </c>
      <c r="D155" s="292">
        <v>237</v>
      </c>
      <c r="E155" s="295"/>
      <c r="F155" s="295"/>
      <c r="G155" s="295">
        <v>1.8</v>
      </c>
      <c r="H155" s="295">
        <f t="shared" si="20"/>
        <v>426.6</v>
      </c>
      <c r="I155" s="295"/>
      <c r="J155" s="305"/>
      <c r="K155" s="295">
        <v>1.8</v>
      </c>
      <c r="L155" s="295">
        <v>1.8</v>
      </c>
      <c r="M155" s="305">
        <f t="shared" si="21"/>
        <v>426.6</v>
      </c>
    </row>
    <row r="156" spans="1:13" ht="16.5">
      <c r="A156" s="292">
        <v>147</v>
      </c>
      <c r="B156" s="294" t="s">
        <v>1011</v>
      </c>
      <c r="C156" s="294" t="s">
        <v>1012</v>
      </c>
      <c r="D156" s="292">
        <v>237</v>
      </c>
      <c r="E156" s="295"/>
      <c r="F156" s="295"/>
      <c r="G156" s="295">
        <v>1.55</v>
      </c>
      <c r="H156" s="295">
        <f t="shared" si="20"/>
        <v>367.35</v>
      </c>
      <c r="I156" s="295"/>
      <c r="J156" s="305"/>
      <c r="K156" s="295">
        <v>1.55</v>
      </c>
      <c r="L156" s="295">
        <v>1.55</v>
      </c>
      <c r="M156" s="305">
        <f t="shared" si="21"/>
        <v>367.35</v>
      </c>
    </row>
    <row r="157" spans="1:13" ht="16.5" customHeight="1">
      <c r="A157" s="292">
        <v>148</v>
      </c>
      <c r="B157" s="294" t="s">
        <v>1013</v>
      </c>
      <c r="C157" s="294" t="s">
        <v>1014</v>
      </c>
      <c r="D157" s="292">
        <v>237</v>
      </c>
      <c r="E157" s="295"/>
      <c r="F157" s="295"/>
      <c r="G157" s="295">
        <v>1.75</v>
      </c>
      <c r="H157" s="295">
        <f t="shared" si="20"/>
        <v>414.75</v>
      </c>
      <c r="I157" s="295"/>
      <c r="J157" s="305"/>
      <c r="K157" s="295">
        <v>1.75</v>
      </c>
      <c r="L157" s="295">
        <v>1.75</v>
      </c>
      <c r="M157" s="305">
        <f t="shared" si="21"/>
        <v>414.75</v>
      </c>
    </row>
    <row r="158" spans="1:13" ht="33">
      <c r="A158" s="292">
        <v>149</v>
      </c>
      <c r="B158" s="294" t="s">
        <v>1015</v>
      </c>
      <c r="C158" s="294" t="s">
        <v>1016</v>
      </c>
      <c r="D158" s="292">
        <v>237</v>
      </c>
      <c r="E158" s="295"/>
      <c r="F158" s="295"/>
      <c r="G158" s="295">
        <v>3.85</v>
      </c>
      <c r="H158" s="295">
        <f t="shared" si="20"/>
        <v>912.45</v>
      </c>
      <c r="I158" s="295"/>
      <c r="J158" s="305"/>
      <c r="K158" s="295">
        <v>3.85</v>
      </c>
      <c r="L158" s="295">
        <v>3.85</v>
      </c>
      <c r="M158" s="305">
        <f t="shared" si="21"/>
        <v>912.45</v>
      </c>
    </row>
    <row r="159" spans="1:13" ht="16.5">
      <c r="A159" s="292">
        <v>150</v>
      </c>
      <c r="B159" s="294" t="s">
        <v>1017</v>
      </c>
      <c r="C159" s="294" t="s">
        <v>1018</v>
      </c>
      <c r="D159" s="292">
        <v>237</v>
      </c>
      <c r="E159" s="295"/>
      <c r="F159" s="295"/>
      <c r="G159" s="295">
        <v>2.7</v>
      </c>
      <c r="H159" s="295">
        <f t="shared" si="20"/>
        <v>639.9000000000001</v>
      </c>
      <c r="I159" s="295"/>
      <c r="J159" s="305"/>
      <c r="K159" s="295">
        <v>2.7</v>
      </c>
      <c r="L159" s="295">
        <v>2.7</v>
      </c>
      <c r="M159" s="305">
        <f t="shared" si="21"/>
        <v>639.9000000000001</v>
      </c>
    </row>
    <row r="160" spans="1:13" ht="16.5">
      <c r="A160" s="292">
        <v>151</v>
      </c>
      <c r="B160" s="294" t="s">
        <v>1019</v>
      </c>
      <c r="C160" s="294" t="s">
        <v>1020</v>
      </c>
      <c r="D160" s="292">
        <v>237</v>
      </c>
      <c r="E160" s="295"/>
      <c r="F160" s="295"/>
      <c r="G160" s="295">
        <v>4</v>
      </c>
      <c r="H160" s="295">
        <f t="shared" si="20"/>
        <v>948</v>
      </c>
      <c r="I160" s="295"/>
      <c r="J160" s="305"/>
      <c r="K160" s="295">
        <v>4</v>
      </c>
      <c r="L160" s="295">
        <v>4</v>
      </c>
      <c r="M160" s="305">
        <f t="shared" si="21"/>
        <v>948</v>
      </c>
    </row>
    <row r="161" spans="1:13" ht="16.5">
      <c r="A161" s="292">
        <v>152</v>
      </c>
      <c r="B161" s="294" t="s">
        <v>1021</v>
      </c>
      <c r="C161" s="294" t="s">
        <v>1022</v>
      </c>
      <c r="D161" s="292">
        <v>237</v>
      </c>
      <c r="E161" s="295"/>
      <c r="F161" s="295"/>
      <c r="G161" s="295">
        <v>4</v>
      </c>
      <c r="H161" s="295">
        <f t="shared" si="20"/>
        <v>948</v>
      </c>
      <c r="I161" s="295"/>
      <c r="J161" s="305"/>
      <c r="K161" s="295">
        <v>4</v>
      </c>
      <c r="L161" s="295">
        <v>4</v>
      </c>
      <c r="M161" s="305">
        <f t="shared" si="21"/>
        <v>948</v>
      </c>
    </row>
    <row r="162" spans="1:13" ht="16.5">
      <c r="A162" s="292">
        <v>153</v>
      </c>
      <c r="B162" s="294" t="s">
        <v>1023</v>
      </c>
      <c r="C162" s="294" t="s">
        <v>1024</v>
      </c>
      <c r="D162" s="292">
        <v>237</v>
      </c>
      <c r="E162" s="295"/>
      <c r="F162" s="295"/>
      <c r="G162" s="295">
        <v>2.7</v>
      </c>
      <c r="H162" s="295">
        <f t="shared" si="20"/>
        <v>639.9000000000001</v>
      </c>
      <c r="I162" s="295"/>
      <c r="J162" s="305"/>
      <c r="K162" s="295">
        <v>2.7</v>
      </c>
      <c r="L162" s="295">
        <v>2.7</v>
      </c>
      <c r="M162" s="305">
        <f t="shared" si="21"/>
        <v>639.9000000000001</v>
      </c>
    </row>
    <row r="163" spans="1:13" ht="33">
      <c r="A163" s="292">
        <v>154</v>
      </c>
      <c r="B163" s="294" t="s">
        <v>1025</v>
      </c>
      <c r="C163" s="294" t="s">
        <v>1026</v>
      </c>
      <c r="D163" s="292">
        <v>237</v>
      </c>
      <c r="E163" s="295"/>
      <c r="F163" s="295"/>
      <c r="G163" s="295">
        <v>2.5</v>
      </c>
      <c r="H163" s="295">
        <f t="shared" si="20"/>
        <v>592.5</v>
      </c>
      <c r="I163" s="295"/>
      <c r="J163" s="305"/>
      <c r="K163" s="295">
        <v>2.5</v>
      </c>
      <c r="L163" s="295">
        <v>2.5</v>
      </c>
      <c r="M163" s="305">
        <f t="shared" si="21"/>
        <v>592.5</v>
      </c>
    </row>
    <row r="164" spans="1:13" ht="15" customHeight="1">
      <c r="A164" s="292">
        <v>155</v>
      </c>
      <c r="B164" s="294" t="s">
        <v>1027</v>
      </c>
      <c r="C164" s="294" t="s">
        <v>1028</v>
      </c>
      <c r="D164" s="292">
        <v>237</v>
      </c>
      <c r="E164" s="295"/>
      <c r="F164" s="295"/>
      <c r="G164" s="295">
        <v>1.8</v>
      </c>
      <c r="H164" s="295">
        <f t="shared" si="20"/>
        <v>426.6</v>
      </c>
      <c r="I164" s="295"/>
      <c r="J164" s="305"/>
      <c r="K164" s="295">
        <v>1.8</v>
      </c>
      <c r="L164" s="295">
        <v>1.8</v>
      </c>
      <c r="M164" s="305">
        <f t="shared" si="21"/>
        <v>426.6</v>
      </c>
    </row>
    <row r="165" spans="1:13" ht="16.5">
      <c r="A165" s="292">
        <v>156</v>
      </c>
      <c r="B165" s="294" t="s">
        <v>1029</v>
      </c>
      <c r="C165" s="294" t="s">
        <v>1030</v>
      </c>
      <c r="D165" s="292">
        <v>237</v>
      </c>
      <c r="E165" s="295"/>
      <c r="F165" s="295"/>
      <c r="G165" s="295">
        <v>1</v>
      </c>
      <c r="H165" s="295">
        <f t="shared" si="20"/>
        <v>237</v>
      </c>
      <c r="I165" s="295"/>
      <c r="J165" s="305"/>
      <c r="K165" s="295">
        <v>1</v>
      </c>
      <c r="L165" s="295">
        <v>1</v>
      </c>
      <c r="M165" s="305">
        <f t="shared" si="21"/>
        <v>237</v>
      </c>
    </row>
    <row r="166" spans="1:13" ht="12.75">
      <c r="A166" s="384" t="s">
        <v>1031</v>
      </c>
      <c r="B166" s="385"/>
      <c r="C166" s="385"/>
      <c r="D166" s="385"/>
      <c r="E166" s="385"/>
      <c r="F166" s="385"/>
      <c r="G166" s="385"/>
      <c r="H166" s="385"/>
      <c r="I166" s="385"/>
      <c r="J166" s="385"/>
      <c r="K166" s="385"/>
      <c r="L166" s="385"/>
      <c r="M166" s="386"/>
    </row>
    <row r="167" spans="1:13" ht="33">
      <c r="A167" s="292">
        <v>157</v>
      </c>
      <c r="B167" s="294" t="s">
        <v>1032</v>
      </c>
      <c r="C167" s="294" t="s">
        <v>1033</v>
      </c>
      <c r="D167" s="292">
        <v>237</v>
      </c>
      <c r="E167" s="295"/>
      <c r="F167" s="295"/>
      <c r="G167" s="295">
        <v>1.57</v>
      </c>
      <c r="H167" s="295">
        <f>D167*G167</f>
        <v>372.09000000000003</v>
      </c>
      <c r="I167" s="295"/>
      <c r="J167" s="305"/>
      <c r="K167" s="295">
        <v>1.57</v>
      </c>
      <c r="L167" s="295">
        <v>1.57</v>
      </c>
      <c r="M167" s="305">
        <f>D167*L167</f>
        <v>372.09000000000003</v>
      </c>
    </row>
    <row r="168" spans="1:13" ht="33">
      <c r="A168" s="292">
        <v>158</v>
      </c>
      <c r="B168" s="294" t="s">
        <v>503</v>
      </c>
      <c r="C168" s="294" t="s">
        <v>1034</v>
      </c>
      <c r="D168" s="292">
        <v>237</v>
      </c>
      <c r="E168" s="295">
        <v>1.3</v>
      </c>
      <c r="F168" s="295">
        <f aca="true" t="shared" si="22" ref="F168:F174">D168*E168</f>
        <v>308.1</v>
      </c>
      <c r="G168" s="295">
        <v>1.57</v>
      </c>
      <c r="H168" s="295">
        <f>D168*G168</f>
        <v>372.09000000000003</v>
      </c>
      <c r="I168" s="295">
        <v>1.3</v>
      </c>
      <c r="J168" s="305">
        <f aca="true" t="shared" si="23" ref="J168:J174">D168*I168</f>
        <v>308.1</v>
      </c>
      <c r="K168" s="295">
        <v>1.57</v>
      </c>
      <c r="L168" s="295"/>
      <c r="M168" s="305"/>
    </row>
    <row r="169" spans="1:13" ht="33">
      <c r="A169" s="292">
        <v>159</v>
      </c>
      <c r="B169" s="294" t="s">
        <v>1035</v>
      </c>
      <c r="C169" s="294" t="s">
        <v>1036</v>
      </c>
      <c r="D169" s="292">
        <v>237</v>
      </c>
      <c r="E169" s="295">
        <v>1.3</v>
      </c>
      <c r="F169" s="295">
        <f t="shared" si="22"/>
        <v>308.1</v>
      </c>
      <c r="G169" s="295"/>
      <c r="H169" s="295"/>
      <c r="I169" s="295">
        <v>1.3</v>
      </c>
      <c r="J169" s="305">
        <f t="shared" si="23"/>
        <v>308.1</v>
      </c>
      <c r="K169" s="295"/>
      <c r="L169" s="295"/>
      <c r="M169" s="305"/>
    </row>
    <row r="170" spans="1:13" ht="33">
      <c r="A170" s="292">
        <v>160</v>
      </c>
      <c r="B170" s="294" t="s">
        <v>1037</v>
      </c>
      <c r="C170" s="294" t="s">
        <v>1038</v>
      </c>
      <c r="D170" s="292">
        <v>237</v>
      </c>
      <c r="E170" s="295">
        <v>1.3</v>
      </c>
      <c r="F170" s="295">
        <f t="shared" si="22"/>
        <v>308.1</v>
      </c>
      <c r="G170" s="295">
        <v>1.3</v>
      </c>
      <c r="H170" s="295">
        <f>D170*G170</f>
        <v>308.1</v>
      </c>
      <c r="I170" s="295">
        <v>1.3</v>
      </c>
      <c r="J170" s="305">
        <f t="shared" si="23"/>
        <v>308.1</v>
      </c>
      <c r="K170" s="295">
        <v>1.3</v>
      </c>
      <c r="L170" s="295">
        <v>1.3</v>
      </c>
      <c r="M170" s="305">
        <f>D170*L170</f>
        <v>308.1</v>
      </c>
    </row>
    <row r="171" spans="1:13" ht="20.25" customHeight="1">
      <c r="A171" s="292">
        <v>161</v>
      </c>
      <c r="B171" s="294" t="s">
        <v>1039</v>
      </c>
      <c r="C171" s="297" t="s">
        <v>1040</v>
      </c>
      <c r="D171" s="292">
        <v>237</v>
      </c>
      <c r="E171" s="295">
        <v>0.3</v>
      </c>
      <c r="F171" s="295">
        <f t="shared" si="22"/>
        <v>71.1</v>
      </c>
      <c r="G171" s="295">
        <v>0.3</v>
      </c>
      <c r="H171" s="295">
        <f>D171*G171</f>
        <v>71.1</v>
      </c>
      <c r="I171" s="295">
        <v>0.3</v>
      </c>
      <c r="J171" s="305">
        <f t="shared" si="23"/>
        <v>71.1</v>
      </c>
      <c r="K171" s="295">
        <v>0.3</v>
      </c>
      <c r="L171" s="295">
        <v>0.3</v>
      </c>
      <c r="M171" s="305">
        <f>D171*L171</f>
        <v>71.1</v>
      </c>
    </row>
    <row r="172" spans="1:13" ht="33">
      <c r="A172" s="292">
        <v>162</v>
      </c>
      <c r="B172" s="294" t="s">
        <v>1041</v>
      </c>
      <c r="C172" s="294" t="s">
        <v>1042</v>
      </c>
      <c r="D172" s="292">
        <v>237</v>
      </c>
      <c r="E172" s="295">
        <v>0.7</v>
      </c>
      <c r="F172" s="295">
        <f t="shared" si="22"/>
        <v>165.89999999999998</v>
      </c>
      <c r="G172" s="295">
        <v>0.7</v>
      </c>
      <c r="H172" s="295">
        <f>D172*G172</f>
        <v>165.89999999999998</v>
      </c>
      <c r="I172" s="295">
        <v>0.7</v>
      </c>
      <c r="J172" s="305">
        <f t="shared" si="23"/>
        <v>165.89999999999998</v>
      </c>
      <c r="K172" s="295">
        <v>0.7</v>
      </c>
      <c r="L172" s="295">
        <v>0.7</v>
      </c>
      <c r="M172" s="305">
        <f>D172*L172</f>
        <v>165.89999999999998</v>
      </c>
    </row>
    <row r="173" spans="1:13" ht="16.5">
      <c r="A173" s="292">
        <v>163</v>
      </c>
      <c r="B173" s="294" t="s">
        <v>435</v>
      </c>
      <c r="C173" s="294" t="s">
        <v>436</v>
      </c>
      <c r="D173" s="292">
        <v>237</v>
      </c>
      <c r="E173" s="295">
        <v>0.87</v>
      </c>
      <c r="F173" s="295">
        <f t="shared" si="22"/>
        <v>206.19</v>
      </c>
      <c r="G173" s="295">
        <v>0.87</v>
      </c>
      <c r="H173" s="295">
        <f>D173*G173</f>
        <v>206.19</v>
      </c>
      <c r="I173" s="295">
        <v>0.87</v>
      </c>
      <c r="J173" s="305">
        <f t="shared" si="23"/>
        <v>206.19</v>
      </c>
      <c r="K173" s="295">
        <v>0.87</v>
      </c>
      <c r="L173" s="295">
        <v>0.87</v>
      </c>
      <c r="M173" s="305">
        <f>D173*L173</f>
        <v>206.19</v>
      </c>
    </row>
    <row r="174" spans="1:13" ht="16.5">
      <c r="A174" s="292">
        <v>164</v>
      </c>
      <c r="B174" s="294" t="s">
        <v>438</v>
      </c>
      <c r="C174" s="294" t="s">
        <v>1043</v>
      </c>
      <c r="D174" s="292">
        <v>237</v>
      </c>
      <c r="E174" s="295">
        <v>1</v>
      </c>
      <c r="F174" s="295">
        <f t="shared" si="22"/>
        <v>237</v>
      </c>
      <c r="G174" s="295">
        <v>1</v>
      </c>
      <c r="H174" s="295">
        <f>D174*G174</f>
        <v>237</v>
      </c>
      <c r="I174" s="295">
        <v>1</v>
      </c>
      <c r="J174" s="305">
        <f t="shared" si="23"/>
        <v>237</v>
      </c>
      <c r="K174" s="295">
        <v>1</v>
      </c>
      <c r="L174" s="295">
        <v>1</v>
      </c>
      <c r="M174" s="305">
        <f>D174*L174</f>
        <v>237</v>
      </c>
    </row>
    <row r="175" spans="1:13" ht="16.5">
      <c r="A175" s="323"/>
      <c r="B175" s="324"/>
      <c r="C175" s="324"/>
      <c r="D175" s="323"/>
      <c r="E175" s="325"/>
      <c r="F175" s="325"/>
      <c r="G175" s="325"/>
      <c r="H175" s="325"/>
      <c r="I175" s="325"/>
      <c r="J175" s="326"/>
      <c r="K175" s="325"/>
      <c r="L175" s="325"/>
      <c r="M175" s="326"/>
    </row>
    <row r="176" spans="1:12" ht="16.5">
      <c r="A176" s="298"/>
      <c r="B176" s="299"/>
      <c r="C176" s="264"/>
      <c r="D176" s="264"/>
      <c r="E176" s="264"/>
      <c r="F176" s="300"/>
      <c r="L176" s="301"/>
    </row>
    <row r="177" spans="1:6" ht="16.5">
      <c r="A177" s="298"/>
      <c r="B177" s="299"/>
      <c r="C177" s="264"/>
      <c r="D177" s="264"/>
      <c r="E177" s="264"/>
      <c r="F177" s="300"/>
    </row>
    <row r="178" spans="1:6" ht="16.5">
      <c r="A178" s="298"/>
      <c r="B178" s="299"/>
      <c r="C178" s="264"/>
      <c r="D178" s="264"/>
      <c r="E178" s="264"/>
      <c r="F178" s="300"/>
    </row>
    <row r="179" spans="1:6" ht="16.5">
      <c r="A179" s="298"/>
      <c r="B179" s="299"/>
      <c r="C179" s="264"/>
      <c r="D179" s="264"/>
      <c r="E179" s="264"/>
      <c r="F179" s="300"/>
    </row>
    <row r="180" spans="1:6" ht="16.5">
      <c r="A180" s="298"/>
      <c r="B180" s="299"/>
      <c r="C180" s="264"/>
      <c r="D180" s="264"/>
      <c r="E180" s="264"/>
      <c r="F180" s="300"/>
    </row>
    <row r="181" spans="1:6" ht="16.5">
      <c r="A181" s="298"/>
      <c r="B181" s="299"/>
      <c r="C181" s="264"/>
      <c r="D181" s="264"/>
      <c r="E181" s="264"/>
      <c r="F181" s="300"/>
    </row>
    <row r="182" spans="1:6" ht="16.5">
      <c r="A182" s="298"/>
      <c r="B182" s="299"/>
      <c r="C182" s="264"/>
      <c r="D182" s="264"/>
      <c r="E182" s="264"/>
      <c r="F182" s="300"/>
    </row>
    <row r="183" spans="1:6" ht="16.5">
      <c r="A183" s="298"/>
      <c r="B183" s="299"/>
      <c r="C183" s="264"/>
      <c r="D183" s="264"/>
      <c r="E183" s="264"/>
      <c r="F183" s="300"/>
    </row>
    <row r="184" spans="1:6" ht="16.5">
      <c r="A184" s="298"/>
      <c r="B184" s="299"/>
      <c r="C184" s="264"/>
      <c r="D184" s="264"/>
      <c r="E184" s="264"/>
      <c r="F184" s="300"/>
    </row>
    <row r="185" spans="1:6" ht="16.5">
      <c r="A185" s="298"/>
      <c r="B185" s="299"/>
      <c r="C185" s="264"/>
      <c r="D185" s="264"/>
      <c r="E185" s="264"/>
      <c r="F185" s="300"/>
    </row>
    <row r="186" spans="1:6" ht="16.5">
      <c r="A186" s="298"/>
      <c r="B186" s="299"/>
      <c r="C186" s="264"/>
      <c r="D186" s="264"/>
      <c r="E186" s="264"/>
      <c r="F186" s="300"/>
    </row>
    <row r="187" spans="1:6" ht="16.5">
      <c r="A187" s="298"/>
      <c r="B187" s="299"/>
      <c r="C187" s="264"/>
      <c r="D187" s="264"/>
      <c r="E187" s="264"/>
      <c r="F187" s="300"/>
    </row>
    <row r="188" spans="1:6" ht="16.5">
      <c r="A188" s="298"/>
      <c r="B188" s="299"/>
      <c r="C188" s="264"/>
      <c r="D188" s="264"/>
      <c r="E188" s="264"/>
      <c r="F188" s="300"/>
    </row>
    <row r="189" spans="1:6" ht="16.5">
      <c r="A189" s="298"/>
      <c r="B189" s="299"/>
      <c r="C189" s="264"/>
      <c r="D189" s="264"/>
      <c r="E189" s="264"/>
      <c r="F189" s="300"/>
    </row>
    <row r="190" spans="1:6" ht="16.5">
      <c r="A190" s="298"/>
      <c r="B190" s="299"/>
      <c r="C190" s="264"/>
      <c r="D190" s="264"/>
      <c r="E190" s="264"/>
      <c r="F190" s="300"/>
    </row>
    <row r="191" spans="1:6" ht="16.5">
      <c r="A191" s="298"/>
      <c r="B191" s="299"/>
      <c r="C191" s="264"/>
      <c r="D191" s="264"/>
      <c r="E191" s="264"/>
      <c r="F191" s="300"/>
    </row>
    <row r="192" spans="1:6" ht="16.5">
      <c r="A192" s="298"/>
      <c r="B192" s="299"/>
      <c r="C192" s="264"/>
      <c r="D192" s="264"/>
      <c r="E192" s="264"/>
      <c r="F192" s="300"/>
    </row>
    <row r="193" spans="1:6" ht="16.5">
      <c r="A193" s="298"/>
      <c r="B193" s="299"/>
      <c r="C193" s="264"/>
      <c r="D193" s="264"/>
      <c r="E193" s="264"/>
      <c r="F193" s="300"/>
    </row>
    <row r="194" spans="1:6" ht="16.5">
      <c r="A194" s="298"/>
      <c r="B194" s="299"/>
      <c r="C194" s="264"/>
      <c r="D194" s="264"/>
      <c r="E194" s="264"/>
      <c r="F194" s="300"/>
    </row>
    <row r="195" spans="1:6" ht="16.5">
      <c r="A195" s="298"/>
      <c r="B195" s="299"/>
      <c r="C195" s="264"/>
      <c r="D195" s="264"/>
      <c r="E195" s="264"/>
      <c r="F195" s="300"/>
    </row>
    <row r="196" spans="1:6" ht="16.5">
      <c r="A196" s="298"/>
      <c r="B196" s="299"/>
      <c r="C196" s="264"/>
      <c r="D196" s="264"/>
      <c r="E196" s="264"/>
      <c r="F196" s="300"/>
    </row>
    <row r="197" spans="1:6" ht="16.5">
      <c r="A197" s="298"/>
      <c r="B197" s="299"/>
      <c r="C197" s="264"/>
      <c r="D197" s="264"/>
      <c r="E197" s="264"/>
      <c r="F197" s="300"/>
    </row>
    <row r="198" spans="1:6" ht="16.5">
      <c r="A198" s="298"/>
      <c r="B198" s="299"/>
      <c r="C198" s="264"/>
      <c r="D198" s="264"/>
      <c r="E198" s="264"/>
      <c r="F198" s="300"/>
    </row>
    <row r="199" spans="1:6" ht="16.5">
      <c r="A199" s="298"/>
      <c r="B199" s="299"/>
      <c r="C199" s="264"/>
      <c r="D199" s="264"/>
      <c r="E199" s="264"/>
      <c r="F199" s="300"/>
    </row>
    <row r="200" spans="1:6" ht="16.5">
      <c r="A200" s="298"/>
      <c r="B200" s="299"/>
      <c r="C200" s="264"/>
      <c r="D200" s="264"/>
      <c r="E200" s="264"/>
      <c r="F200" s="300"/>
    </row>
    <row r="201" spans="1:6" ht="16.5">
      <c r="A201" s="298"/>
      <c r="B201" s="299"/>
      <c r="C201" s="264"/>
      <c r="D201" s="264"/>
      <c r="E201" s="264"/>
      <c r="F201" s="300"/>
    </row>
    <row r="202" spans="1:6" ht="16.5">
      <c r="A202" s="298"/>
      <c r="B202" s="299"/>
      <c r="C202" s="264"/>
      <c r="D202" s="264"/>
      <c r="E202" s="264"/>
      <c r="F202" s="300"/>
    </row>
    <row r="203" spans="1:6" ht="16.5">
      <c r="A203" s="298"/>
      <c r="B203" s="299"/>
      <c r="C203" s="264"/>
      <c r="D203" s="264"/>
      <c r="E203" s="264"/>
      <c r="F203" s="300"/>
    </row>
    <row r="204" spans="1:6" ht="16.5">
      <c r="A204" s="298"/>
      <c r="B204" s="299"/>
      <c r="C204" s="264"/>
      <c r="D204" s="264"/>
      <c r="E204" s="264"/>
      <c r="F204" s="300"/>
    </row>
    <row r="205" spans="1:6" ht="16.5">
      <c r="A205" s="298"/>
      <c r="B205" s="299"/>
      <c r="C205" s="264"/>
      <c r="D205" s="264"/>
      <c r="E205" s="264"/>
      <c r="F205" s="300"/>
    </row>
    <row r="206" spans="1:6" ht="16.5">
      <c r="A206" s="298"/>
      <c r="B206" s="299"/>
      <c r="C206" s="264"/>
      <c r="D206" s="264"/>
      <c r="E206" s="264"/>
      <c r="F206" s="300"/>
    </row>
    <row r="207" spans="1:6" ht="16.5">
      <c r="A207" s="298"/>
      <c r="B207" s="299"/>
      <c r="C207" s="264"/>
      <c r="D207" s="264"/>
      <c r="E207" s="264"/>
      <c r="F207" s="300"/>
    </row>
    <row r="208" spans="1:6" ht="16.5">
      <c r="A208" s="298"/>
      <c r="B208" s="299"/>
      <c r="C208" s="264"/>
      <c r="D208" s="264"/>
      <c r="E208" s="264"/>
      <c r="F208" s="300"/>
    </row>
    <row r="209" spans="1:6" ht="16.5">
      <c r="A209" s="298"/>
      <c r="B209" s="299"/>
      <c r="C209" s="264"/>
      <c r="D209" s="264"/>
      <c r="E209" s="264"/>
      <c r="F209" s="300"/>
    </row>
    <row r="210" spans="1:6" ht="16.5">
      <c r="A210" s="298"/>
      <c r="B210" s="299"/>
      <c r="C210" s="264"/>
      <c r="D210" s="264"/>
      <c r="E210" s="264"/>
      <c r="F210" s="300"/>
    </row>
    <row r="211" spans="1:6" ht="16.5">
      <c r="A211" s="298"/>
      <c r="B211" s="299"/>
      <c r="C211" s="264"/>
      <c r="D211" s="264"/>
      <c r="E211" s="264"/>
      <c r="F211" s="300"/>
    </row>
    <row r="212" spans="1:6" ht="16.5">
      <c r="A212" s="298"/>
      <c r="B212" s="299"/>
      <c r="C212" s="264"/>
      <c r="D212" s="264"/>
      <c r="E212" s="264"/>
      <c r="F212" s="300"/>
    </row>
    <row r="213" spans="1:6" ht="16.5">
      <c r="A213" s="298"/>
      <c r="B213" s="299"/>
      <c r="C213" s="264"/>
      <c r="D213" s="264"/>
      <c r="E213" s="264"/>
      <c r="F213" s="300"/>
    </row>
    <row r="214" spans="1:6" ht="16.5">
      <c r="A214" s="298"/>
      <c r="B214" s="299"/>
      <c r="C214" s="264"/>
      <c r="D214" s="264"/>
      <c r="E214" s="264"/>
      <c r="F214" s="300"/>
    </row>
    <row r="215" spans="1:6" ht="16.5">
      <c r="A215" s="298"/>
      <c r="B215" s="299"/>
      <c r="C215" s="264"/>
      <c r="D215" s="264"/>
      <c r="E215" s="264"/>
      <c r="F215" s="300"/>
    </row>
    <row r="216" spans="1:6" ht="16.5">
      <c r="A216" s="298"/>
      <c r="B216" s="299"/>
      <c r="C216" s="264"/>
      <c r="D216" s="264"/>
      <c r="E216" s="264"/>
      <c r="F216" s="300"/>
    </row>
    <row r="217" spans="1:6" ht="16.5">
      <c r="A217" s="298"/>
      <c r="B217" s="299"/>
      <c r="C217" s="264"/>
      <c r="D217" s="264"/>
      <c r="E217" s="264"/>
      <c r="F217" s="300"/>
    </row>
    <row r="218" spans="1:6" ht="16.5">
      <c r="A218" s="298"/>
      <c r="B218" s="299"/>
      <c r="C218" s="264"/>
      <c r="D218" s="264"/>
      <c r="E218" s="264"/>
      <c r="F218" s="300"/>
    </row>
    <row r="219" spans="1:6" ht="16.5">
      <c r="A219" s="298"/>
      <c r="B219" s="299"/>
      <c r="C219" s="264"/>
      <c r="D219" s="264"/>
      <c r="E219" s="264"/>
      <c r="F219" s="300"/>
    </row>
    <row r="220" spans="1:6" ht="16.5">
      <c r="A220" s="298"/>
      <c r="B220" s="299"/>
      <c r="C220" s="264"/>
      <c r="D220" s="264"/>
      <c r="E220" s="264"/>
      <c r="F220" s="300"/>
    </row>
    <row r="221" spans="1:6" ht="16.5">
      <c r="A221" s="298"/>
      <c r="B221" s="299"/>
      <c r="C221" s="264"/>
      <c r="D221" s="264"/>
      <c r="E221" s="264"/>
      <c r="F221" s="300"/>
    </row>
    <row r="222" spans="1:6" ht="16.5">
      <c r="A222" s="298"/>
      <c r="B222" s="299"/>
      <c r="C222" s="264"/>
      <c r="D222" s="264"/>
      <c r="E222" s="264"/>
      <c r="F222" s="300"/>
    </row>
    <row r="223" spans="1:6" ht="16.5">
      <c r="A223" s="298"/>
      <c r="B223" s="299"/>
      <c r="C223" s="264"/>
      <c r="D223" s="264"/>
      <c r="E223" s="264"/>
      <c r="F223" s="300"/>
    </row>
    <row r="224" spans="1:6" ht="16.5">
      <c r="A224" s="298"/>
      <c r="B224" s="299"/>
      <c r="C224" s="264"/>
      <c r="D224" s="264"/>
      <c r="E224" s="264"/>
      <c r="F224" s="300"/>
    </row>
    <row r="225" spans="1:6" ht="16.5">
      <c r="A225" s="298"/>
      <c r="B225" s="299"/>
      <c r="C225" s="264"/>
      <c r="D225" s="264"/>
      <c r="E225" s="264"/>
      <c r="F225" s="300"/>
    </row>
    <row r="226" spans="1:6" ht="16.5">
      <c r="A226" s="298"/>
      <c r="B226" s="299"/>
      <c r="C226" s="264"/>
      <c r="D226" s="264"/>
      <c r="E226" s="264"/>
      <c r="F226" s="300"/>
    </row>
    <row r="227" spans="1:6" ht="16.5">
      <c r="A227" s="298"/>
      <c r="B227" s="299"/>
      <c r="C227" s="264"/>
      <c r="D227" s="264"/>
      <c r="E227" s="264"/>
      <c r="F227" s="300"/>
    </row>
    <row r="228" spans="1:6" ht="16.5">
      <c r="A228" s="298"/>
      <c r="B228" s="299"/>
      <c r="C228" s="264"/>
      <c r="D228" s="264"/>
      <c r="E228" s="264"/>
      <c r="F228" s="300"/>
    </row>
    <row r="229" spans="1:6" ht="16.5">
      <c r="A229" s="298"/>
      <c r="B229" s="299"/>
      <c r="C229" s="264"/>
      <c r="D229" s="264"/>
      <c r="E229" s="264"/>
      <c r="F229" s="300"/>
    </row>
    <row r="230" spans="1:6" ht="16.5">
      <c r="A230" s="298"/>
      <c r="B230" s="299"/>
      <c r="C230" s="264"/>
      <c r="D230" s="264"/>
      <c r="E230" s="264"/>
      <c r="F230" s="300"/>
    </row>
    <row r="231" spans="1:6" ht="16.5">
      <c r="A231" s="298"/>
      <c r="B231" s="299"/>
      <c r="C231" s="264"/>
      <c r="D231" s="264"/>
      <c r="E231" s="264"/>
      <c r="F231" s="300"/>
    </row>
    <row r="232" spans="1:6" ht="16.5">
      <c r="A232" s="298"/>
      <c r="B232" s="299"/>
      <c r="C232" s="264"/>
      <c r="D232" s="264"/>
      <c r="E232" s="264"/>
      <c r="F232" s="300"/>
    </row>
    <row r="233" spans="1:6" ht="16.5">
      <c r="A233" s="298"/>
      <c r="B233" s="299"/>
      <c r="C233" s="264"/>
      <c r="D233" s="264"/>
      <c r="E233" s="264"/>
      <c r="F233" s="300"/>
    </row>
    <row r="234" spans="1:6" ht="16.5">
      <c r="A234" s="298"/>
      <c r="B234" s="299"/>
      <c r="C234" s="264"/>
      <c r="D234" s="264"/>
      <c r="E234" s="264"/>
      <c r="F234" s="300"/>
    </row>
    <row r="235" spans="1:6" ht="16.5">
      <c r="A235" s="298"/>
      <c r="B235" s="299"/>
      <c r="C235" s="264"/>
      <c r="D235" s="264"/>
      <c r="E235" s="264"/>
      <c r="F235" s="300"/>
    </row>
    <row r="236" spans="1:6" ht="16.5">
      <c r="A236" s="298"/>
      <c r="B236" s="299"/>
      <c r="C236" s="264"/>
      <c r="D236" s="264"/>
      <c r="E236" s="264"/>
      <c r="F236" s="300"/>
    </row>
    <row r="237" spans="1:6" ht="16.5">
      <c r="A237" s="298"/>
      <c r="B237" s="299"/>
      <c r="C237" s="264"/>
      <c r="D237" s="264"/>
      <c r="E237" s="264"/>
      <c r="F237" s="300"/>
    </row>
    <row r="238" spans="1:6" ht="16.5">
      <c r="A238" s="298"/>
      <c r="B238" s="299"/>
      <c r="C238" s="264"/>
      <c r="D238" s="264"/>
      <c r="E238" s="264"/>
      <c r="F238" s="300"/>
    </row>
    <row r="239" spans="1:6" ht="16.5">
      <c r="A239" s="298"/>
      <c r="B239" s="299"/>
      <c r="C239" s="264"/>
      <c r="D239" s="264"/>
      <c r="E239" s="264"/>
      <c r="F239" s="300"/>
    </row>
    <row r="240" spans="1:6" ht="16.5">
      <c r="A240" s="298"/>
      <c r="B240" s="299"/>
      <c r="C240" s="264"/>
      <c r="D240" s="264"/>
      <c r="E240" s="264"/>
      <c r="F240" s="300"/>
    </row>
    <row r="241" spans="1:6" ht="16.5">
      <c r="A241" s="298"/>
      <c r="B241" s="299"/>
      <c r="C241" s="264"/>
      <c r="D241" s="264"/>
      <c r="E241" s="264"/>
      <c r="F241" s="300"/>
    </row>
    <row r="242" spans="1:6" ht="16.5">
      <c r="A242" s="298"/>
      <c r="B242" s="299"/>
      <c r="C242" s="264"/>
      <c r="D242" s="264"/>
      <c r="E242" s="264"/>
      <c r="F242" s="300"/>
    </row>
    <row r="243" spans="1:6" ht="16.5">
      <c r="A243" s="298"/>
      <c r="B243" s="299"/>
      <c r="C243" s="264"/>
      <c r="D243" s="264"/>
      <c r="E243" s="264"/>
      <c r="F243" s="300"/>
    </row>
    <row r="244" spans="1:6" ht="16.5">
      <c r="A244" s="298"/>
      <c r="B244" s="299"/>
      <c r="C244" s="264"/>
      <c r="D244" s="264"/>
      <c r="E244" s="264"/>
      <c r="F244" s="300"/>
    </row>
    <row r="245" spans="1:6" ht="16.5">
      <c r="A245" s="298"/>
      <c r="B245" s="299"/>
      <c r="C245" s="264"/>
      <c r="D245" s="264"/>
      <c r="E245" s="264"/>
      <c r="F245" s="300"/>
    </row>
    <row r="246" spans="1:6" ht="16.5">
      <c r="A246" s="298"/>
      <c r="B246" s="299"/>
      <c r="C246" s="264"/>
      <c r="D246" s="264"/>
      <c r="E246" s="264"/>
      <c r="F246" s="300"/>
    </row>
    <row r="247" spans="1:6" ht="16.5">
      <c r="A247" s="298"/>
      <c r="B247" s="299"/>
      <c r="C247" s="264"/>
      <c r="D247" s="264"/>
      <c r="E247" s="264"/>
      <c r="F247" s="300"/>
    </row>
    <row r="248" spans="1:6" ht="16.5">
      <c r="A248" s="298"/>
      <c r="B248" s="299"/>
      <c r="C248" s="264"/>
      <c r="D248" s="264"/>
      <c r="E248" s="264"/>
      <c r="F248" s="300"/>
    </row>
    <row r="249" spans="1:6" ht="16.5">
      <c r="A249" s="298"/>
      <c r="B249" s="299"/>
      <c r="C249" s="264"/>
      <c r="D249" s="264"/>
      <c r="E249" s="264"/>
      <c r="F249" s="300"/>
    </row>
    <row r="250" spans="1:6" ht="16.5">
      <c r="A250" s="298"/>
      <c r="B250" s="299"/>
      <c r="C250" s="264"/>
      <c r="D250" s="264"/>
      <c r="E250" s="264"/>
      <c r="F250" s="300"/>
    </row>
    <row r="251" spans="1:6" ht="16.5">
      <c r="A251" s="298"/>
      <c r="B251" s="299"/>
      <c r="C251" s="264"/>
      <c r="D251" s="264"/>
      <c r="E251" s="264"/>
      <c r="F251" s="300"/>
    </row>
    <row r="252" spans="1:6" ht="16.5">
      <c r="A252" s="298"/>
      <c r="B252" s="299"/>
      <c r="C252" s="264"/>
      <c r="D252" s="264"/>
      <c r="E252" s="264"/>
      <c r="F252" s="300"/>
    </row>
    <row r="253" spans="1:6" ht="16.5">
      <c r="A253" s="298"/>
      <c r="B253" s="299"/>
      <c r="C253" s="264"/>
      <c r="D253" s="264"/>
      <c r="E253" s="264"/>
      <c r="F253" s="300"/>
    </row>
    <row r="254" spans="1:6" ht="16.5">
      <c r="A254" s="298"/>
      <c r="B254" s="299"/>
      <c r="C254" s="264"/>
      <c r="D254" s="264"/>
      <c r="E254" s="264"/>
      <c r="F254" s="300"/>
    </row>
    <row r="255" spans="1:6" ht="16.5">
      <c r="A255" s="298"/>
      <c r="B255" s="299"/>
      <c r="C255" s="264"/>
      <c r="D255" s="264"/>
      <c r="E255" s="264"/>
      <c r="F255" s="300"/>
    </row>
    <row r="256" spans="1:6" ht="16.5">
      <c r="A256" s="298"/>
      <c r="B256" s="299"/>
      <c r="C256" s="264"/>
      <c r="D256" s="264"/>
      <c r="E256" s="264"/>
      <c r="F256" s="300"/>
    </row>
    <row r="257" spans="1:6" ht="16.5">
      <c r="A257" s="298"/>
      <c r="B257" s="299"/>
      <c r="C257" s="264"/>
      <c r="D257" s="264"/>
      <c r="E257" s="264"/>
      <c r="F257" s="300"/>
    </row>
    <row r="258" spans="1:6" ht="16.5">
      <c r="A258" s="298"/>
      <c r="B258" s="299"/>
      <c r="C258" s="264"/>
      <c r="D258" s="264"/>
      <c r="E258" s="264"/>
      <c r="F258" s="300"/>
    </row>
    <row r="259" spans="1:6" ht="16.5">
      <c r="A259" s="298"/>
      <c r="B259" s="299"/>
      <c r="C259" s="264"/>
      <c r="D259" s="264"/>
      <c r="E259" s="264"/>
      <c r="F259" s="300"/>
    </row>
    <row r="260" spans="1:6" ht="16.5">
      <c r="A260" s="298"/>
      <c r="B260" s="299"/>
      <c r="C260" s="264"/>
      <c r="D260" s="264"/>
      <c r="E260" s="264"/>
      <c r="F260" s="300"/>
    </row>
    <row r="261" spans="1:6" ht="16.5">
      <c r="A261" s="298"/>
      <c r="B261" s="299"/>
      <c r="C261" s="264"/>
      <c r="D261" s="264"/>
      <c r="E261" s="264"/>
      <c r="F261" s="300"/>
    </row>
    <row r="262" spans="1:6" ht="16.5">
      <c r="A262" s="298"/>
      <c r="B262" s="299"/>
      <c r="C262" s="264"/>
      <c r="D262" s="264"/>
      <c r="E262" s="264"/>
      <c r="F262" s="300"/>
    </row>
    <row r="263" spans="1:6" ht="16.5">
      <c r="A263" s="298"/>
      <c r="B263" s="299"/>
      <c r="C263" s="264"/>
      <c r="D263" s="264"/>
      <c r="E263" s="264"/>
      <c r="F263" s="300"/>
    </row>
    <row r="264" spans="1:6" ht="16.5">
      <c r="A264" s="298"/>
      <c r="B264" s="299"/>
      <c r="C264" s="264"/>
      <c r="D264" s="264"/>
      <c r="E264" s="264"/>
      <c r="F264" s="300"/>
    </row>
    <row r="265" spans="1:6" ht="16.5">
      <c r="A265" s="298"/>
      <c r="B265" s="299"/>
      <c r="C265" s="264"/>
      <c r="D265" s="264"/>
      <c r="E265" s="264"/>
      <c r="F265" s="300"/>
    </row>
    <row r="266" spans="1:6" ht="16.5">
      <c r="A266" s="298"/>
      <c r="B266" s="299"/>
      <c r="C266" s="264"/>
      <c r="D266" s="264"/>
      <c r="E266" s="264"/>
      <c r="F266" s="300"/>
    </row>
    <row r="267" spans="1:6" ht="16.5">
      <c r="A267" s="298"/>
      <c r="B267" s="299"/>
      <c r="C267" s="264"/>
      <c r="D267" s="264"/>
      <c r="E267" s="264"/>
      <c r="F267" s="300"/>
    </row>
    <row r="268" spans="1:6" ht="16.5">
      <c r="A268" s="298"/>
      <c r="B268" s="299"/>
      <c r="C268" s="264"/>
      <c r="D268" s="264"/>
      <c r="E268" s="264"/>
      <c r="F268" s="300"/>
    </row>
    <row r="269" spans="1:6" ht="16.5">
      <c r="A269" s="298"/>
      <c r="B269" s="299"/>
      <c r="C269" s="264"/>
      <c r="D269" s="264"/>
      <c r="E269" s="264"/>
      <c r="F269" s="300"/>
    </row>
    <row r="270" spans="1:6" ht="16.5">
      <c r="A270" s="298"/>
      <c r="B270" s="299"/>
      <c r="C270" s="264"/>
      <c r="D270" s="264"/>
      <c r="E270" s="264"/>
      <c r="F270" s="300"/>
    </row>
    <row r="271" spans="1:6" ht="16.5">
      <c r="A271" s="298"/>
      <c r="B271" s="299"/>
      <c r="C271" s="264"/>
      <c r="D271" s="264"/>
      <c r="E271" s="264"/>
      <c r="F271" s="300"/>
    </row>
    <row r="272" spans="1:6" ht="16.5">
      <c r="A272" s="298"/>
      <c r="B272" s="299"/>
      <c r="C272" s="264"/>
      <c r="D272" s="264"/>
      <c r="E272" s="264"/>
      <c r="F272" s="300"/>
    </row>
    <row r="273" spans="1:6" ht="16.5">
      <c r="A273" s="298"/>
      <c r="B273" s="299"/>
      <c r="C273" s="264"/>
      <c r="D273" s="264"/>
      <c r="E273" s="264"/>
      <c r="F273" s="300"/>
    </row>
    <row r="274" spans="1:6" ht="16.5">
      <c r="A274" s="298"/>
      <c r="B274" s="299"/>
      <c r="C274" s="264"/>
      <c r="D274" s="264"/>
      <c r="E274" s="264"/>
      <c r="F274" s="300"/>
    </row>
    <row r="275" spans="1:6" ht="16.5">
      <c r="A275" s="298"/>
      <c r="B275" s="299"/>
      <c r="C275" s="264"/>
      <c r="D275" s="264"/>
      <c r="E275" s="264"/>
      <c r="F275" s="300"/>
    </row>
    <row r="276" spans="1:6" ht="16.5">
      <c r="A276" s="298"/>
      <c r="B276" s="299"/>
      <c r="C276" s="264"/>
      <c r="D276" s="264"/>
      <c r="E276" s="264"/>
      <c r="F276" s="300"/>
    </row>
    <row r="277" spans="1:6" ht="16.5">
      <c r="A277" s="298"/>
      <c r="B277" s="299"/>
      <c r="C277" s="264"/>
      <c r="D277" s="264"/>
      <c r="E277" s="264"/>
      <c r="F277" s="300"/>
    </row>
    <row r="278" spans="1:6" ht="16.5">
      <c r="A278" s="298"/>
      <c r="B278" s="299"/>
      <c r="C278" s="264"/>
      <c r="D278" s="264"/>
      <c r="E278" s="264"/>
      <c r="F278" s="300"/>
    </row>
    <row r="279" spans="1:6" ht="16.5">
      <c r="A279" s="298"/>
      <c r="B279" s="299"/>
      <c r="C279" s="264"/>
      <c r="D279" s="264"/>
      <c r="E279" s="264"/>
      <c r="F279" s="300"/>
    </row>
    <row r="280" spans="1:6" ht="16.5">
      <c r="A280" s="298"/>
      <c r="B280" s="299"/>
      <c r="C280" s="264"/>
      <c r="D280" s="264"/>
      <c r="E280" s="264"/>
      <c r="F280" s="300"/>
    </row>
    <row r="281" spans="1:6" ht="16.5">
      <c r="A281" s="298"/>
      <c r="B281" s="299"/>
      <c r="C281" s="264"/>
      <c r="D281" s="264"/>
      <c r="E281" s="264"/>
      <c r="F281" s="300"/>
    </row>
    <row r="282" spans="1:6" ht="16.5">
      <c r="A282" s="298"/>
      <c r="B282" s="299"/>
      <c r="C282" s="264"/>
      <c r="D282" s="264"/>
      <c r="E282" s="264"/>
      <c r="F282" s="300"/>
    </row>
    <row r="283" spans="1:6" ht="16.5">
      <c r="A283" s="298"/>
      <c r="B283" s="299"/>
      <c r="C283" s="264"/>
      <c r="D283" s="264"/>
      <c r="E283" s="264"/>
      <c r="F283" s="300"/>
    </row>
    <row r="284" spans="1:6" ht="16.5">
      <c r="A284" s="298"/>
      <c r="B284" s="299"/>
      <c r="C284" s="264"/>
      <c r="D284" s="264"/>
      <c r="E284" s="264"/>
      <c r="F284" s="300"/>
    </row>
    <row r="285" spans="1:6" ht="16.5">
      <c r="A285" s="298"/>
      <c r="B285" s="299"/>
      <c r="C285" s="264"/>
      <c r="D285" s="264"/>
      <c r="E285" s="264"/>
      <c r="F285" s="300"/>
    </row>
    <row r="286" spans="1:6" ht="16.5">
      <c r="A286" s="298"/>
      <c r="B286" s="299"/>
      <c r="C286" s="264"/>
      <c r="D286" s="264"/>
      <c r="E286" s="264"/>
      <c r="F286" s="300"/>
    </row>
    <row r="287" spans="1:6" ht="16.5">
      <c r="A287" s="298"/>
      <c r="B287" s="299"/>
      <c r="C287" s="264"/>
      <c r="D287" s="264"/>
      <c r="E287" s="264"/>
      <c r="F287" s="300"/>
    </row>
    <row r="288" spans="1:6" ht="16.5">
      <c r="A288" s="298"/>
      <c r="B288" s="299"/>
      <c r="C288" s="264"/>
      <c r="D288" s="264"/>
      <c r="E288" s="264"/>
      <c r="F288" s="300"/>
    </row>
    <row r="289" spans="1:6" ht="16.5">
      <c r="A289" s="298"/>
      <c r="B289" s="299"/>
      <c r="C289" s="264"/>
      <c r="D289" s="264"/>
      <c r="E289" s="264"/>
      <c r="F289" s="300"/>
    </row>
    <row r="290" spans="1:6" ht="16.5">
      <c r="A290" s="298"/>
      <c r="B290" s="299"/>
      <c r="C290" s="264"/>
      <c r="D290" s="264"/>
      <c r="E290" s="264"/>
      <c r="F290" s="300"/>
    </row>
    <row r="291" spans="1:6" ht="16.5">
      <c r="A291" s="298"/>
      <c r="B291" s="299"/>
      <c r="C291" s="264"/>
      <c r="D291" s="264"/>
      <c r="E291" s="264"/>
      <c r="F291" s="300"/>
    </row>
    <row r="292" spans="1:6" ht="16.5">
      <c r="A292" s="298"/>
      <c r="B292" s="299"/>
      <c r="C292" s="264"/>
      <c r="D292" s="264"/>
      <c r="E292" s="264"/>
      <c r="F292" s="300"/>
    </row>
    <row r="293" spans="1:6" ht="16.5">
      <c r="A293" s="298"/>
      <c r="B293" s="299"/>
      <c r="C293" s="264"/>
      <c r="D293" s="264"/>
      <c r="E293" s="264"/>
      <c r="F293" s="300"/>
    </row>
    <row r="294" spans="1:6" ht="16.5">
      <c r="A294" s="298"/>
      <c r="B294" s="299"/>
      <c r="C294" s="264"/>
      <c r="D294" s="264"/>
      <c r="E294" s="264"/>
      <c r="F294" s="300"/>
    </row>
    <row r="295" spans="1:6" ht="16.5">
      <c r="A295" s="298"/>
      <c r="B295" s="299"/>
      <c r="C295" s="264"/>
      <c r="D295" s="264"/>
      <c r="E295" s="264"/>
      <c r="F295" s="300"/>
    </row>
    <row r="296" spans="1:6" ht="16.5">
      <c r="A296" s="298"/>
      <c r="B296" s="299"/>
      <c r="C296" s="264"/>
      <c r="D296" s="264"/>
      <c r="E296" s="264"/>
      <c r="F296" s="300"/>
    </row>
    <row r="297" spans="1:6" ht="16.5">
      <c r="A297" s="298"/>
      <c r="B297" s="299"/>
      <c r="C297" s="264"/>
      <c r="D297" s="264"/>
      <c r="E297" s="264"/>
      <c r="F297" s="300"/>
    </row>
    <row r="298" spans="1:6" ht="16.5">
      <c r="A298" s="298"/>
      <c r="B298" s="299"/>
      <c r="C298" s="264"/>
      <c r="D298" s="264"/>
      <c r="E298" s="264"/>
      <c r="F298" s="300"/>
    </row>
    <row r="299" spans="1:6" ht="16.5">
      <c r="A299" s="298"/>
      <c r="B299" s="299"/>
      <c r="C299" s="264"/>
      <c r="D299" s="264"/>
      <c r="E299" s="264"/>
      <c r="F299" s="300"/>
    </row>
    <row r="300" spans="1:6" ht="16.5">
      <c r="A300" s="298"/>
      <c r="B300" s="299"/>
      <c r="C300" s="264"/>
      <c r="D300" s="264"/>
      <c r="E300" s="264"/>
      <c r="F300" s="300"/>
    </row>
    <row r="301" spans="1:6" ht="16.5">
      <c r="A301" s="298"/>
      <c r="B301" s="299"/>
      <c r="C301" s="264"/>
      <c r="D301" s="264"/>
      <c r="E301" s="264"/>
      <c r="F301" s="300"/>
    </row>
    <row r="302" spans="1:6" ht="16.5">
      <c r="A302" s="298"/>
      <c r="B302" s="299"/>
      <c r="C302" s="264"/>
      <c r="D302" s="264"/>
      <c r="E302" s="264"/>
      <c r="F302" s="300"/>
    </row>
    <row r="303" spans="1:6" ht="16.5">
      <c r="A303" s="298"/>
      <c r="B303" s="299"/>
      <c r="C303" s="264"/>
      <c r="D303" s="264"/>
      <c r="E303" s="264"/>
      <c r="F303" s="300"/>
    </row>
    <row r="304" spans="1:6" ht="16.5">
      <c r="A304" s="298"/>
      <c r="B304" s="299"/>
      <c r="C304" s="264"/>
      <c r="D304" s="264"/>
      <c r="E304" s="264"/>
      <c r="F304" s="300"/>
    </row>
    <row r="305" spans="1:6" ht="16.5">
      <c r="A305" s="298"/>
      <c r="B305" s="299"/>
      <c r="C305" s="264"/>
      <c r="D305" s="264"/>
      <c r="E305" s="264"/>
      <c r="F305" s="300"/>
    </row>
    <row r="306" spans="1:6" ht="16.5">
      <c r="A306" s="298"/>
      <c r="B306" s="299"/>
      <c r="C306" s="264"/>
      <c r="D306" s="264"/>
      <c r="E306" s="264"/>
      <c r="F306" s="300"/>
    </row>
    <row r="307" spans="1:6" ht="16.5">
      <c r="A307" s="298"/>
      <c r="B307" s="299"/>
      <c r="C307" s="264"/>
      <c r="D307" s="264"/>
      <c r="E307" s="264"/>
      <c r="F307" s="300"/>
    </row>
    <row r="308" spans="1:6" ht="16.5">
      <c r="A308" s="298"/>
      <c r="B308" s="299"/>
      <c r="C308" s="264"/>
      <c r="D308" s="264"/>
      <c r="E308" s="264"/>
      <c r="F308" s="300"/>
    </row>
    <row r="309" spans="1:6" ht="16.5">
      <c r="A309" s="298"/>
      <c r="B309" s="299"/>
      <c r="C309" s="264"/>
      <c r="D309" s="264"/>
      <c r="E309" s="264"/>
      <c r="F309" s="300"/>
    </row>
    <row r="310" spans="1:6" ht="16.5">
      <c r="A310" s="298"/>
      <c r="B310" s="299"/>
      <c r="C310" s="264"/>
      <c r="D310" s="264"/>
      <c r="E310" s="264"/>
      <c r="F310" s="300"/>
    </row>
    <row r="311" spans="1:6" ht="16.5">
      <c r="A311" s="298"/>
      <c r="B311" s="299"/>
      <c r="C311" s="264"/>
      <c r="D311" s="264"/>
      <c r="E311" s="264"/>
      <c r="F311" s="300"/>
    </row>
    <row r="312" spans="1:6" ht="16.5">
      <c r="A312" s="298"/>
      <c r="B312" s="299"/>
      <c r="C312" s="264"/>
      <c r="D312" s="264"/>
      <c r="E312" s="264"/>
      <c r="F312" s="300"/>
    </row>
    <row r="313" spans="1:6" ht="16.5">
      <c r="A313" s="298"/>
      <c r="B313" s="299"/>
      <c r="C313" s="264"/>
      <c r="D313" s="264"/>
      <c r="E313" s="264"/>
      <c r="F313" s="300"/>
    </row>
    <row r="314" spans="1:6" ht="16.5">
      <c r="A314" s="298"/>
      <c r="B314" s="299"/>
      <c r="C314" s="264"/>
      <c r="D314" s="264"/>
      <c r="E314" s="264"/>
      <c r="F314" s="300"/>
    </row>
    <row r="315" spans="1:6" ht="16.5">
      <c r="A315" s="298"/>
      <c r="B315" s="299"/>
      <c r="C315" s="264"/>
      <c r="D315" s="264"/>
      <c r="E315" s="264"/>
      <c r="F315" s="300"/>
    </row>
    <row r="316" spans="1:6" ht="16.5">
      <c r="A316" s="298"/>
      <c r="B316" s="299"/>
      <c r="C316" s="264"/>
      <c r="D316" s="264"/>
      <c r="E316" s="264"/>
      <c r="F316" s="300"/>
    </row>
    <row r="317" spans="1:6" ht="16.5">
      <c r="A317" s="298"/>
      <c r="B317" s="299"/>
      <c r="C317" s="264"/>
      <c r="D317" s="264"/>
      <c r="E317" s="264"/>
      <c r="F317" s="300"/>
    </row>
    <row r="318" spans="1:6" ht="16.5">
      <c r="A318" s="298"/>
      <c r="B318" s="299"/>
      <c r="C318" s="264"/>
      <c r="D318" s="264"/>
      <c r="E318" s="264"/>
      <c r="F318" s="300"/>
    </row>
    <row r="319" spans="1:6" ht="16.5">
      <c r="A319" s="298"/>
      <c r="B319" s="299"/>
      <c r="C319" s="264"/>
      <c r="D319" s="264"/>
      <c r="E319" s="264"/>
      <c r="F319" s="300"/>
    </row>
    <row r="320" spans="1:6" ht="16.5">
      <c r="A320" s="298"/>
      <c r="B320" s="299"/>
      <c r="C320" s="264"/>
      <c r="D320" s="264"/>
      <c r="E320" s="264"/>
      <c r="F320" s="300"/>
    </row>
    <row r="321" spans="1:6" ht="16.5">
      <c r="A321" s="298"/>
      <c r="B321" s="299"/>
      <c r="C321" s="264"/>
      <c r="D321" s="264"/>
      <c r="E321" s="264"/>
      <c r="F321" s="300"/>
    </row>
    <row r="322" spans="1:6" ht="16.5">
      <c r="A322" s="298"/>
      <c r="B322" s="299"/>
      <c r="C322" s="264"/>
      <c r="D322" s="264"/>
      <c r="E322" s="264"/>
      <c r="F322" s="300"/>
    </row>
    <row r="323" spans="1:6" ht="16.5">
      <c r="A323" s="298"/>
      <c r="B323" s="299"/>
      <c r="C323" s="264"/>
      <c r="D323" s="264"/>
      <c r="E323" s="264"/>
      <c r="F323" s="300"/>
    </row>
    <row r="324" spans="1:6" ht="16.5">
      <c r="A324" s="298"/>
      <c r="B324" s="299"/>
      <c r="C324" s="264"/>
      <c r="D324" s="264"/>
      <c r="E324" s="264"/>
      <c r="F324" s="300"/>
    </row>
    <row r="325" spans="1:6" ht="16.5">
      <c r="A325" s="298"/>
      <c r="B325" s="299"/>
      <c r="C325" s="264"/>
      <c r="D325" s="264"/>
      <c r="E325" s="264"/>
      <c r="F325" s="300"/>
    </row>
    <row r="326" spans="1:6" ht="16.5">
      <c r="A326" s="298"/>
      <c r="B326" s="299"/>
      <c r="C326" s="264"/>
      <c r="D326" s="264"/>
      <c r="E326" s="264"/>
      <c r="F326" s="300"/>
    </row>
    <row r="327" spans="1:6" ht="16.5">
      <c r="A327" s="298"/>
      <c r="B327" s="299"/>
      <c r="C327" s="264"/>
      <c r="D327" s="264"/>
      <c r="E327" s="264"/>
      <c r="F327" s="300"/>
    </row>
    <row r="328" spans="1:6" ht="16.5">
      <c r="A328" s="298"/>
      <c r="B328" s="299"/>
      <c r="C328" s="264"/>
      <c r="D328" s="264"/>
      <c r="E328" s="264"/>
      <c r="F328" s="300"/>
    </row>
    <row r="329" spans="1:6" ht="16.5">
      <c r="A329" s="298"/>
      <c r="B329" s="299"/>
      <c r="C329" s="264"/>
      <c r="D329" s="264"/>
      <c r="E329" s="264"/>
      <c r="F329" s="300"/>
    </row>
    <row r="330" spans="1:6" ht="16.5">
      <c r="A330" s="298"/>
      <c r="B330" s="299"/>
      <c r="C330" s="264"/>
      <c r="D330" s="264"/>
      <c r="E330" s="264"/>
      <c r="F330" s="300"/>
    </row>
    <row r="331" spans="1:6" ht="16.5">
      <c r="A331" s="298"/>
      <c r="B331" s="299"/>
      <c r="C331" s="264"/>
      <c r="D331" s="264"/>
      <c r="E331" s="264"/>
      <c r="F331" s="300"/>
    </row>
    <row r="332" spans="1:6" ht="16.5">
      <c r="A332" s="298"/>
      <c r="B332" s="299"/>
      <c r="C332" s="264"/>
      <c r="D332" s="264"/>
      <c r="E332" s="264"/>
      <c r="F332" s="300"/>
    </row>
    <row r="333" spans="1:6" ht="16.5">
      <c r="A333" s="298"/>
      <c r="B333" s="299"/>
      <c r="C333" s="264"/>
      <c r="D333" s="264"/>
      <c r="E333" s="264"/>
      <c r="F333" s="300"/>
    </row>
    <row r="334" spans="1:6" ht="16.5">
      <c r="A334" s="298"/>
      <c r="B334" s="299"/>
      <c r="C334" s="264"/>
      <c r="D334" s="264"/>
      <c r="E334" s="264"/>
      <c r="F334" s="300"/>
    </row>
    <row r="335" spans="1:6" ht="16.5">
      <c r="A335" s="298"/>
      <c r="B335" s="299"/>
      <c r="C335" s="264"/>
      <c r="D335" s="264"/>
      <c r="E335" s="264"/>
      <c r="F335" s="300"/>
    </row>
    <row r="336" spans="1:6" ht="16.5">
      <c r="A336" s="298"/>
      <c r="B336" s="299"/>
      <c r="C336" s="264"/>
      <c r="D336" s="264"/>
      <c r="E336" s="264"/>
      <c r="F336" s="300"/>
    </row>
    <row r="337" spans="1:6" ht="16.5">
      <c r="A337" s="298"/>
      <c r="B337" s="299"/>
      <c r="C337" s="264"/>
      <c r="D337" s="264"/>
      <c r="E337" s="264"/>
      <c r="F337" s="300"/>
    </row>
    <row r="338" spans="1:6" ht="16.5">
      <c r="A338" s="298"/>
      <c r="B338" s="299"/>
      <c r="C338" s="264"/>
      <c r="D338" s="264"/>
      <c r="E338" s="264"/>
      <c r="F338" s="300"/>
    </row>
    <row r="339" spans="1:6" ht="16.5">
      <c r="A339" s="298"/>
      <c r="B339" s="299"/>
      <c r="C339" s="264"/>
      <c r="D339" s="264"/>
      <c r="E339" s="264"/>
      <c r="F339" s="300"/>
    </row>
    <row r="340" spans="1:6" ht="16.5">
      <c r="A340" s="298"/>
      <c r="B340" s="299"/>
      <c r="C340" s="264"/>
      <c r="D340" s="264"/>
      <c r="E340" s="264"/>
      <c r="F340" s="300"/>
    </row>
    <row r="341" spans="1:6" ht="16.5">
      <c r="A341" s="298"/>
      <c r="B341" s="299"/>
      <c r="C341" s="264"/>
      <c r="D341" s="264"/>
      <c r="E341" s="264"/>
      <c r="F341" s="300"/>
    </row>
    <row r="342" spans="1:6" ht="16.5">
      <c r="A342" s="298"/>
      <c r="B342" s="299"/>
      <c r="C342" s="264"/>
      <c r="D342" s="264"/>
      <c r="E342" s="264"/>
      <c r="F342" s="300"/>
    </row>
    <row r="343" spans="1:6" ht="16.5">
      <c r="A343" s="298"/>
      <c r="B343" s="299"/>
      <c r="C343" s="264"/>
      <c r="D343" s="264"/>
      <c r="E343" s="264"/>
      <c r="F343" s="300"/>
    </row>
    <row r="344" spans="1:6" ht="16.5">
      <c r="A344" s="298"/>
      <c r="B344" s="299"/>
      <c r="C344" s="264"/>
      <c r="D344" s="264"/>
      <c r="E344" s="264"/>
      <c r="F344" s="300"/>
    </row>
    <row r="345" spans="1:6" ht="16.5">
      <c r="A345" s="298"/>
      <c r="B345" s="299"/>
      <c r="C345" s="264"/>
      <c r="D345" s="264"/>
      <c r="E345" s="264"/>
      <c r="F345" s="300"/>
    </row>
    <row r="346" spans="1:6" ht="16.5">
      <c r="A346" s="298"/>
      <c r="B346" s="299"/>
      <c r="C346" s="264"/>
      <c r="D346" s="264"/>
      <c r="E346" s="264"/>
      <c r="F346" s="300"/>
    </row>
    <row r="347" spans="1:6" ht="16.5">
      <c r="A347" s="298"/>
      <c r="B347" s="299"/>
      <c r="C347" s="264"/>
      <c r="D347" s="264"/>
      <c r="E347" s="264"/>
      <c r="F347" s="300"/>
    </row>
    <row r="348" spans="1:6" ht="16.5">
      <c r="A348" s="298"/>
      <c r="B348" s="299"/>
      <c r="C348" s="264"/>
      <c r="D348" s="264"/>
      <c r="E348" s="264"/>
      <c r="F348" s="300"/>
    </row>
    <row r="349" spans="1:6" ht="16.5">
      <c r="A349" s="298"/>
      <c r="B349" s="299"/>
      <c r="C349" s="264"/>
      <c r="D349" s="264"/>
      <c r="E349" s="264"/>
      <c r="F349" s="300"/>
    </row>
    <row r="350" spans="1:6" ht="16.5">
      <c r="A350" s="298"/>
      <c r="B350" s="299"/>
      <c r="C350" s="264"/>
      <c r="D350" s="264"/>
      <c r="E350" s="264"/>
      <c r="F350" s="300"/>
    </row>
    <row r="351" spans="1:6" ht="16.5">
      <c r="A351" s="298"/>
      <c r="B351" s="299"/>
      <c r="C351" s="264"/>
      <c r="D351" s="264"/>
      <c r="E351" s="264"/>
      <c r="F351" s="300"/>
    </row>
    <row r="352" spans="1:6" ht="16.5">
      <c r="A352" s="298"/>
      <c r="B352" s="299"/>
      <c r="C352" s="264"/>
      <c r="D352" s="264"/>
      <c r="E352" s="264"/>
      <c r="F352" s="300"/>
    </row>
    <row r="353" spans="1:6" ht="16.5">
      <c r="A353" s="298"/>
      <c r="B353" s="299"/>
      <c r="C353" s="264"/>
      <c r="D353" s="264"/>
      <c r="E353" s="264"/>
      <c r="F353" s="300"/>
    </row>
    <row r="354" spans="1:6" ht="16.5">
      <c r="A354" s="298"/>
      <c r="B354" s="299"/>
      <c r="C354" s="264"/>
      <c r="D354" s="264"/>
      <c r="E354" s="264"/>
      <c r="F354" s="300"/>
    </row>
    <row r="355" spans="1:6" ht="16.5">
      <c r="A355" s="298"/>
      <c r="B355" s="299"/>
      <c r="C355" s="264"/>
      <c r="D355" s="264"/>
      <c r="E355" s="264"/>
      <c r="F355" s="300"/>
    </row>
    <row r="356" spans="1:6" ht="16.5">
      <c r="A356" s="298"/>
      <c r="B356" s="299"/>
      <c r="C356" s="264"/>
      <c r="D356" s="264"/>
      <c r="E356" s="264"/>
      <c r="F356" s="300"/>
    </row>
    <row r="357" spans="1:6" ht="16.5">
      <c r="A357" s="298"/>
      <c r="B357" s="299"/>
      <c r="C357" s="264"/>
      <c r="D357" s="264"/>
      <c r="E357" s="264"/>
      <c r="F357" s="300"/>
    </row>
    <row r="358" spans="1:6" ht="16.5">
      <c r="A358" s="298"/>
      <c r="B358" s="299"/>
      <c r="C358" s="264"/>
      <c r="D358" s="264"/>
      <c r="E358" s="264"/>
      <c r="F358" s="300"/>
    </row>
    <row r="359" spans="1:6" ht="16.5">
      <c r="A359" s="298"/>
      <c r="B359" s="299"/>
      <c r="C359" s="264"/>
      <c r="D359" s="264"/>
      <c r="E359" s="264"/>
      <c r="F359" s="300"/>
    </row>
    <row r="360" spans="1:6" ht="16.5">
      <c r="A360" s="298"/>
      <c r="B360" s="299"/>
      <c r="C360" s="264"/>
      <c r="D360" s="264"/>
      <c r="E360" s="264"/>
      <c r="F360" s="300"/>
    </row>
    <row r="361" spans="1:6" ht="16.5">
      <c r="A361" s="298"/>
      <c r="B361" s="299"/>
      <c r="C361" s="264"/>
      <c r="D361" s="264"/>
      <c r="E361" s="264"/>
      <c r="F361" s="300"/>
    </row>
    <row r="362" spans="1:6" ht="16.5">
      <c r="A362" s="298"/>
      <c r="B362" s="299"/>
      <c r="C362" s="264"/>
      <c r="D362" s="264"/>
      <c r="E362" s="264"/>
      <c r="F362" s="300"/>
    </row>
    <row r="363" spans="1:6" ht="16.5">
      <c r="A363" s="298"/>
      <c r="B363" s="299"/>
      <c r="C363" s="264"/>
      <c r="D363" s="264"/>
      <c r="E363" s="264"/>
      <c r="F363" s="300"/>
    </row>
    <row r="364" spans="1:6" ht="16.5">
      <c r="A364" s="298"/>
      <c r="B364" s="299"/>
      <c r="C364" s="264"/>
      <c r="D364" s="264"/>
      <c r="E364" s="264"/>
      <c r="F364" s="300"/>
    </row>
    <row r="365" spans="1:6" ht="16.5">
      <c r="A365" s="298"/>
      <c r="B365" s="299"/>
      <c r="C365" s="264"/>
      <c r="D365" s="264"/>
      <c r="E365" s="264"/>
      <c r="F365" s="300"/>
    </row>
    <row r="366" spans="1:6" ht="16.5">
      <c r="A366" s="298"/>
      <c r="B366" s="299"/>
      <c r="C366" s="264"/>
      <c r="D366" s="264"/>
      <c r="E366" s="264"/>
      <c r="F366" s="300"/>
    </row>
    <row r="367" spans="1:6" ht="16.5">
      <c r="A367" s="298"/>
      <c r="B367" s="299"/>
      <c r="C367" s="264"/>
      <c r="D367" s="264"/>
      <c r="E367" s="264"/>
      <c r="F367" s="300"/>
    </row>
    <row r="368" spans="1:6" ht="16.5">
      <c r="A368" s="298"/>
      <c r="B368" s="299"/>
      <c r="C368" s="264"/>
      <c r="D368" s="264"/>
      <c r="E368" s="264"/>
      <c r="F368" s="300"/>
    </row>
    <row r="369" spans="1:6" ht="16.5">
      <c r="A369" s="298"/>
      <c r="B369" s="299"/>
      <c r="C369" s="264"/>
      <c r="D369" s="264"/>
      <c r="E369" s="264"/>
      <c r="F369" s="300"/>
    </row>
    <row r="370" spans="1:6" ht="16.5">
      <c r="A370" s="298"/>
      <c r="B370" s="299"/>
      <c r="C370" s="264"/>
      <c r="D370" s="264"/>
      <c r="E370" s="264"/>
      <c r="F370" s="300"/>
    </row>
    <row r="371" spans="1:6" ht="16.5">
      <c r="A371" s="298"/>
      <c r="B371" s="299"/>
      <c r="C371" s="264"/>
      <c r="D371" s="264"/>
      <c r="E371" s="264"/>
      <c r="F371" s="300"/>
    </row>
    <row r="372" spans="1:6" ht="16.5">
      <c r="A372" s="298"/>
      <c r="B372" s="299"/>
      <c r="C372" s="264"/>
      <c r="D372" s="264"/>
      <c r="E372" s="264"/>
      <c r="F372" s="300"/>
    </row>
    <row r="373" spans="1:6" ht="16.5">
      <c r="A373" s="298"/>
      <c r="B373" s="299"/>
      <c r="C373" s="264"/>
      <c r="D373" s="264"/>
      <c r="E373" s="264"/>
      <c r="F373" s="300"/>
    </row>
    <row r="374" spans="1:6" ht="16.5">
      <c r="A374" s="298"/>
      <c r="B374" s="299"/>
      <c r="C374" s="264"/>
      <c r="D374" s="264"/>
      <c r="E374" s="264"/>
      <c r="F374" s="300"/>
    </row>
    <row r="375" spans="1:6" ht="16.5">
      <c r="A375" s="298"/>
      <c r="B375" s="299"/>
      <c r="C375" s="264"/>
      <c r="D375" s="264"/>
      <c r="E375" s="264"/>
      <c r="F375" s="300"/>
    </row>
    <row r="376" spans="1:6" ht="16.5">
      <c r="A376" s="298"/>
      <c r="B376" s="299"/>
      <c r="C376" s="264"/>
      <c r="D376" s="264"/>
      <c r="E376" s="264"/>
      <c r="F376" s="300"/>
    </row>
    <row r="377" spans="1:6" ht="16.5">
      <c r="A377" s="298"/>
      <c r="B377" s="299"/>
      <c r="C377" s="264"/>
      <c r="D377" s="264"/>
      <c r="E377" s="264"/>
      <c r="F377" s="300"/>
    </row>
    <row r="378" spans="1:6" ht="16.5">
      <c r="A378" s="298"/>
      <c r="B378" s="299"/>
      <c r="C378" s="264"/>
      <c r="D378" s="264"/>
      <c r="E378" s="264"/>
      <c r="F378" s="300"/>
    </row>
    <row r="379" spans="1:6" ht="16.5">
      <c r="A379" s="298"/>
      <c r="B379" s="299"/>
      <c r="C379" s="264"/>
      <c r="D379" s="264"/>
      <c r="E379" s="264"/>
      <c r="F379" s="300"/>
    </row>
    <row r="380" spans="1:6" ht="16.5">
      <c r="A380" s="298"/>
      <c r="B380" s="299"/>
      <c r="C380" s="264"/>
      <c r="D380" s="264"/>
      <c r="E380" s="264"/>
      <c r="F380" s="300"/>
    </row>
    <row r="381" spans="1:6" ht="16.5">
      <c r="A381" s="298"/>
      <c r="B381" s="299"/>
      <c r="C381" s="264"/>
      <c r="D381" s="264"/>
      <c r="E381" s="264"/>
      <c r="F381" s="300"/>
    </row>
    <row r="382" spans="1:6" ht="16.5">
      <c r="A382" s="298"/>
      <c r="B382" s="299"/>
      <c r="C382" s="264"/>
      <c r="D382" s="264"/>
      <c r="E382" s="264"/>
      <c r="F382" s="300"/>
    </row>
    <row r="383" spans="1:6" ht="16.5">
      <c r="A383" s="298"/>
      <c r="B383" s="299"/>
      <c r="C383" s="264"/>
      <c r="D383" s="264"/>
      <c r="E383" s="264"/>
      <c r="F383" s="300"/>
    </row>
    <row r="384" spans="1:6" ht="16.5">
      <c r="A384" s="298"/>
      <c r="B384" s="299"/>
      <c r="C384" s="264"/>
      <c r="D384" s="264"/>
      <c r="E384" s="264"/>
      <c r="F384" s="300"/>
    </row>
    <row r="385" spans="1:6" ht="16.5">
      <c r="A385" s="298"/>
      <c r="B385" s="299"/>
      <c r="C385" s="264"/>
      <c r="D385" s="264"/>
      <c r="E385" s="264"/>
      <c r="F385" s="300"/>
    </row>
    <row r="386" spans="1:6" ht="16.5">
      <c r="A386" s="298"/>
      <c r="B386" s="299"/>
      <c r="C386" s="264"/>
      <c r="D386" s="264"/>
      <c r="E386" s="264"/>
      <c r="F386" s="300"/>
    </row>
    <row r="387" spans="1:6" ht="16.5">
      <c r="A387" s="298"/>
      <c r="B387" s="299"/>
      <c r="C387" s="264"/>
      <c r="D387" s="264"/>
      <c r="E387" s="264"/>
      <c r="F387" s="300"/>
    </row>
    <row r="388" spans="1:6" ht="16.5">
      <c r="A388" s="298"/>
      <c r="B388" s="299"/>
      <c r="C388" s="264"/>
      <c r="D388" s="264"/>
      <c r="E388" s="264"/>
      <c r="F388" s="300"/>
    </row>
    <row r="389" spans="1:6" ht="16.5">
      <c r="A389" s="298"/>
      <c r="B389" s="299"/>
      <c r="C389" s="264"/>
      <c r="D389" s="264"/>
      <c r="E389" s="264"/>
      <c r="F389" s="300"/>
    </row>
    <row r="390" spans="1:6" ht="16.5">
      <c r="A390" s="298"/>
      <c r="B390" s="299"/>
      <c r="C390" s="264"/>
      <c r="D390" s="264"/>
      <c r="E390" s="264"/>
      <c r="F390" s="300"/>
    </row>
    <row r="391" spans="1:6" ht="16.5">
      <c r="A391" s="298"/>
      <c r="B391" s="299"/>
      <c r="C391" s="264"/>
      <c r="D391" s="264"/>
      <c r="E391" s="264"/>
      <c r="F391" s="300"/>
    </row>
    <row r="392" spans="1:6" ht="16.5">
      <c r="A392" s="298"/>
      <c r="B392" s="299"/>
      <c r="C392" s="264"/>
      <c r="D392" s="264"/>
      <c r="E392" s="264"/>
      <c r="F392" s="300"/>
    </row>
    <row r="393" spans="1:6" ht="16.5">
      <c r="A393" s="298"/>
      <c r="B393" s="299"/>
      <c r="C393" s="264"/>
      <c r="D393" s="264"/>
      <c r="E393" s="264"/>
      <c r="F393" s="300"/>
    </row>
    <row r="394" spans="1:6" ht="16.5">
      <c r="A394" s="298"/>
      <c r="B394" s="299"/>
      <c r="C394" s="264"/>
      <c r="D394" s="264"/>
      <c r="E394" s="264"/>
      <c r="F394" s="300"/>
    </row>
    <row r="395" spans="1:6" ht="16.5">
      <c r="A395" s="298"/>
      <c r="B395" s="299"/>
      <c r="C395" s="264"/>
      <c r="D395" s="264"/>
      <c r="E395" s="264"/>
      <c r="F395" s="300"/>
    </row>
    <row r="396" spans="1:6" ht="16.5">
      <c r="A396" s="298"/>
      <c r="B396" s="299"/>
      <c r="C396" s="264"/>
      <c r="D396" s="264"/>
      <c r="E396" s="264"/>
      <c r="F396" s="300"/>
    </row>
    <row r="397" spans="1:6" ht="16.5">
      <c r="A397" s="298"/>
      <c r="B397" s="299"/>
      <c r="C397" s="264"/>
      <c r="D397" s="264"/>
      <c r="E397" s="264"/>
      <c r="F397" s="300"/>
    </row>
    <row r="398" spans="1:6" ht="16.5">
      <c r="A398" s="298"/>
      <c r="B398" s="299"/>
      <c r="C398" s="264"/>
      <c r="D398" s="264"/>
      <c r="E398" s="264"/>
      <c r="F398" s="300"/>
    </row>
    <row r="399" spans="1:6" ht="16.5">
      <c r="A399" s="298"/>
      <c r="B399" s="299"/>
      <c r="C399" s="264"/>
      <c r="D399" s="264"/>
      <c r="E399" s="264"/>
      <c r="F399" s="300"/>
    </row>
    <row r="400" spans="1:6" ht="16.5">
      <c r="A400" s="298"/>
      <c r="B400" s="299"/>
      <c r="C400" s="264"/>
      <c r="D400" s="264"/>
      <c r="E400" s="264"/>
      <c r="F400" s="300"/>
    </row>
    <row r="401" spans="1:6" ht="16.5">
      <c r="A401" s="298"/>
      <c r="B401" s="299"/>
      <c r="C401" s="264"/>
      <c r="D401" s="264"/>
      <c r="E401" s="264"/>
      <c r="F401" s="300"/>
    </row>
    <row r="402" spans="1:6" ht="16.5">
      <c r="A402" s="298"/>
      <c r="B402" s="299"/>
      <c r="C402" s="264"/>
      <c r="D402" s="264"/>
      <c r="E402" s="264"/>
      <c r="F402" s="300"/>
    </row>
    <row r="403" spans="1:6" ht="16.5">
      <c r="A403" s="298"/>
      <c r="B403" s="299"/>
      <c r="C403" s="264"/>
      <c r="D403" s="264"/>
      <c r="E403" s="264"/>
      <c r="F403" s="300"/>
    </row>
    <row r="404" spans="1:6" ht="16.5">
      <c r="A404" s="298"/>
      <c r="B404" s="299"/>
      <c r="C404" s="264"/>
      <c r="D404" s="264"/>
      <c r="E404" s="264"/>
      <c r="F404" s="300"/>
    </row>
    <row r="405" spans="1:6" ht="16.5">
      <c r="A405" s="298"/>
      <c r="B405" s="299"/>
      <c r="C405" s="264"/>
      <c r="D405" s="264"/>
      <c r="E405" s="264"/>
      <c r="F405" s="300"/>
    </row>
    <row r="406" spans="1:6" ht="16.5">
      <c r="A406" s="298"/>
      <c r="B406" s="299"/>
      <c r="C406" s="264"/>
      <c r="D406" s="264"/>
      <c r="E406" s="264"/>
      <c r="F406" s="300"/>
    </row>
    <row r="407" spans="1:6" ht="16.5">
      <c r="A407" s="298"/>
      <c r="B407" s="299"/>
      <c r="C407" s="264"/>
      <c r="D407" s="264"/>
      <c r="E407" s="264"/>
      <c r="F407" s="300"/>
    </row>
    <row r="408" spans="1:6" ht="16.5">
      <c r="A408" s="298"/>
      <c r="B408" s="299"/>
      <c r="C408" s="264"/>
      <c r="D408" s="264"/>
      <c r="E408" s="264"/>
      <c r="F408" s="300"/>
    </row>
    <row r="409" spans="1:6" ht="16.5">
      <c r="A409" s="298"/>
      <c r="B409" s="299"/>
      <c r="C409" s="264"/>
      <c r="D409" s="264"/>
      <c r="E409" s="264"/>
      <c r="F409" s="300"/>
    </row>
    <row r="410" spans="1:6" ht="16.5">
      <c r="A410" s="298"/>
      <c r="B410" s="299"/>
      <c r="C410" s="264"/>
      <c r="D410" s="264"/>
      <c r="E410" s="264"/>
      <c r="F410" s="300"/>
    </row>
    <row r="411" spans="1:6" ht="16.5">
      <c r="A411" s="298"/>
      <c r="B411" s="299"/>
      <c r="C411" s="264"/>
      <c r="D411" s="264"/>
      <c r="E411" s="264"/>
      <c r="F411" s="300"/>
    </row>
    <row r="412" spans="1:6" ht="16.5">
      <c r="A412" s="298"/>
      <c r="B412" s="299"/>
      <c r="C412" s="264"/>
      <c r="D412" s="264"/>
      <c r="E412" s="264"/>
      <c r="F412" s="300"/>
    </row>
    <row r="413" spans="1:6" ht="16.5">
      <c r="A413" s="298"/>
      <c r="B413" s="299"/>
      <c r="C413" s="264"/>
      <c r="D413" s="264"/>
      <c r="E413" s="264"/>
      <c r="F413" s="300"/>
    </row>
    <row r="414" spans="1:6" ht="16.5">
      <c r="A414" s="298"/>
      <c r="B414" s="299"/>
      <c r="C414" s="264"/>
      <c r="D414" s="264"/>
      <c r="E414" s="264"/>
      <c r="F414" s="300"/>
    </row>
    <row r="415" spans="1:6" ht="16.5">
      <c r="A415" s="298"/>
      <c r="B415" s="299"/>
      <c r="C415" s="264"/>
      <c r="D415" s="264"/>
      <c r="E415" s="264"/>
      <c r="F415" s="300"/>
    </row>
    <row r="416" spans="1:6" ht="16.5">
      <c r="A416" s="298"/>
      <c r="B416" s="299"/>
      <c r="C416" s="264"/>
      <c r="D416" s="264"/>
      <c r="E416" s="264"/>
      <c r="F416" s="300"/>
    </row>
    <row r="417" spans="1:6" ht="16.5">
      <c r="A417" s="298"/>
      <c r="B417" s="299"/>
      <c r="C417" s="264"/>
      <c r="D417" s="264"/>
      <c r="E417" s="264"/>
      <c r="F417" s="300"/>
    </row>
    <row r="418" spans="1:6" ht="16.5">
      <c r="A418" s="298"/>
      <c r="B418" s="299"/>
      <c r="C418" s="264"/>
      <c r="D418" s="264"/>
      <c r="E418" s="264"/>
      <c r="F418" s="300"/>
    </row>
    <row r="419" spans="1:6" ht="16.5">
      <c r="A419" s="298"/>
      <c r="B419" s="299"/>
      <c r="C419" s="264"/>
      <c r="D419" s="264"/>
      <c r="E419" s="264"/>
      <c r="F419" s="300"/>
    </row>
    <row r="420" spans="1:6" ht="16.5">
      <c r="A420" s="298"/>
      <c r="B420" s="299"/>
      <c r="C420" s="264"/>
      <c r="D420" s="264"/>
      <c r="E420" s="264"/>
      <c r="F420" s="300"/>
    </row>
    <row r="421" spans="1:6" ht="16.5">
      <c r="A421" s="298"/>
      <c r="B421" s="299"/>
      <c r="C421" s="264"/>
      <c r="D421" s="264"/>
      <c r="E421" s="264"/>
      <c r="F421" s="300"/>
    </row>
    <row r="422" spans="1:6" ht="16.5">
      <c r="A422" s="298"/>
      <c r="B422" s="299"/>
      <c r="C422" s="264"/>
      <c r="D422" s="264"/>
      <c r="E422" s="264"/>
      <c r="F422" s="300"/>
    </row>
    <row r="423" spans="1:6" ht="16.5">
      <c r="A423" s="298"/>
      <c r="B423" s="299"/>
      <c r="C423" s="264"/>
      <c r="D423" s="264"/>
      <c r="E423" s="264"/>
      <c r="F423" s="300"/>
    </row>
    <row r="424" spans="1:6" ht="16.5">
      <c r="A424" s="298"/>
      <c r="B424" s="299"/>
      <c r="C424" s="264"/>
      <c r="D424" s="264"/>
      <c r="E424" s="264"/>
      <c r="F424" s="300"/>
    </row>
    <row r="425" spans="1:6" ht="16.5">
      <c r="A425" s="298"/>
      <c r="B425" s="299"/>
      <c r="C425" s="264"/>
      <c r="D425" s="264"/>
      <c r="E425" s="264"/>
      <c r="F425" s="300"/>
    </row>
    <row r="426" spans="1:6" ht="16.5">
      <c r="A426" s="298"/>
      <c r="B426" s="299"/>
      <c r="C426" s="264"/>
      <c r="D426" s="264"/>
      <c r="E426" s="264"/>
      <c r="F426" s="300"/>
    </row>
    <row r="427" spans="1:6" ht="16.5">
      <c r="A427" s="298"/>
      <c r="B427" s="299"/>
      <c r="C427" s="264"/>
      <c r="D427" s="264"/>
      <c r="E427" s="264"/>
      <c r="F427" s="300"/>
    </row>
    <row r="428" spans="1:6" ht="16.5">
      <c r="A428" s="298"/>
      <c r="B428" s="299"/>
      <c r="C428" s="264"/>
      <c r="D428" s="264"/>
      <c r="E428" s="264"/>
      <c r="F428" s="300"/>
    </row>
    <row r="429" spans="1:6" ht="16.5">
      <c r="A429" s="298"/>
      <c r="B429" s="299"/>
      <c r="C429" s="264"/>
      <c r="D429" s="264"/>
      <c r="E429" s="264"/>
      <c r="F429" s="300"/>
    </row>
    <row r="430" spans="1:6" ht="16.5">
      <c r="A430" s="298"/>
      <c r="B430" s="299"/>
      <c r="C430" s="264"/>
      <c r="D430" s="264"/>
      <c r="E430" s="264"/>
      <c r="F430" s="300"/>
    </row>
    <row r="431" spans="1:6" ht="16.5">
      <c r="A431" s="298"/>
      <c r="B431" s="299"/>
      <c r="C431" s="264"/>
      <c r="D431" s="264"/>
      <c r="E431" s="264"/>
      <c r="F431" s="300"/>
    </row>
    <row r="432" spans="1:6" ht="16.5">
      <c r="A432" s="298"/>
      <c r="B432" s="299"/>
      <c r="C432" s="264"/>
      <c r="D432" s="264"/>
      <c r="E432" s="264"/>
      <c r="F432" s="300"/>
    </row>
    <row r="433" spans="1:6" ht="16.5">
      <c r="A433" s="298"/>
      <c r="B433" s="299"/>
      <c r="C433" s="264"/>
      <c r="D433" s="264"/>
      <c r="E433" s="264"/>
      <c r="F433" s="300"/>
    </row>
    <row r="434" spans="1:6" ht="16.5">
      <c r="A434" s="298"/>
      <c r="B434" s="299"/>
      <c r="C434" s="264"/>
      <c r="D434" s="264"/>
      <c r="E434" s="264"/>
      <c r="F434" s="300"/>
    </row>
    <row r="435" spans="1:6" ht="16.5">
      <c r="A435" s="298"/>
      <c r="B435" s="299"/>
      <c r="C435" s="264"/>
      <c r="D435" s="264"/>
      <c r="E435" s="264"/>
      <c r="F435" s="300"/>
    </row>
    <row r="436" spans="1:6" ht="16.5">
      <c r="A436" s="298"/>
      <c r="B436" s="299"/>
      <c r="C436" s="264"/>
      <c r="D436" s="264"/>
      <c r="E436" s="264"/>
      <c r="F436" s="300"/>
    </row>
    <row r="437" spans="1:6" ht="16.5">
      <c r="A437" s="298"/>
      <c r="B437" s="299"/>
      <c r="C437" s="264"/>
      <c r="D437" s="264"/>
      <c r="E437" s="264"/>
      <c r="F437" s="300"/>
    </row>
    <row r="438" spans="1:6" ht="16.5">
      <c r="A438" s="298"/>
      <c r="B438" s="299"/>
      <c r="C438" s="264"/>
      <c r="D438" s="264"/>
      <c r="E438" s="264"/>
      <c r="F438" s="300"/>
    </row>
    <row r="439" spans="1:6" ht="16.5">
      <c r="A439" s="298"/>
      <c r="B439" s="299"/>
      <c r="C439" s="264"/>
      <c r="D439" s="264"/>
      <c r="E439" s="264"/>
      <c r="F439" s="300"/>
    </row>
    <row r="440" spans="1:6" ht="16.5">
      <c r="A440" s="298"/>
      <c r="B440" s="299"/>
      <c r="C440" s="264"/>
      <c r="D440" s="264"/>
      <c r="E440" s="264"/>
      <c r="F440" s="300"/>
    </row>
    <row r="441" spans="1:6" ht="16.5">
      <c r="A441" s="298"/>
      <c r="B441" s="299"/>
      <c r="C441" s="264"/>
      <c r="D441" s="264"/>
      <c r="E441" s="264"/>
      <c r="F441" s="300"/>
    </row>
    <row r="442" spans="1:6" ht="16.5">
      <c r="A442" s="298"/>
      <c r="B442" s="299"/>
      <c r="C442" s="264"/>
      <c r="D442" s="264"/>
      <c r="E442" s="264"/>
      <c r="F442" s="300"/>
    </row>
    <row r="443" spans="1:6" ht="16.5">
      <c r="A443" s="298"/>
      <c r="B443" s="299"/>
      <c r="C443" s="264"/>
      <c r="D443" s="264"/>
      <c r="E443" s="264"/>
      <c r="F443" s="300"/>
    </row>
    <row r="444" spans="1:6" ht="16.5">
      <c r="A444" s="298"/>
      <c r="B444" s="299"/>
      <c r="C444" s="264"/>
      <c r="D444" s="264"/>
      <c r="E444" s="264"/>
      <c r="F444" s="300"/>
    </row>
    <row r="445" spans="1:6" ht="16.5">
      <c r="A445" s="298"/>
      <c r="B445" s="299"/>
      <c r="C445" s="264"/>
      <c r="D445" s="264"/>
      <c r="E445" s="264"/>
      <c r="F445" s="300"/>
    </row>
    <row r="446" spans="1:6" ht="16.5">
      <c r="A446" s="298"/>
      <c r="B446" s="299"/>
      <c r="C446" s="264"/>
      <c r="D446" s="264"/>
      <c r="E446" s="264"/>
      <c r="F446" s="300"/>
    </row>
    <row r="447" spans="1:6" ht="16.5">
      <c r="A447" s="298"/>
      <c r="B447" s="299"/>
      <c r="C447" s="264"/>
      <c r="D447" s="264"/>
      <c r="E447" s="264"/>
      <c r="F447" s="300"/>
    </row>
    <row r="448" spans="1:6" ht="16.5">
      <c r="A448" s="298"/>
      <c r="B448" s="299"/>
      <c r="C448" s="264"/>
      <c r="D448" s="264"/>
      <c r="E448" s="264"/>
      <c r="F448" s="300"/>
    </row>
    <row r="449" spans="1:6" ht="16.5">
      <c r="A449" s="298"/>
      <c r="B449" s="299"/>
      <c r="C449" s="264"/>
      <c r="D449" s="264"/>
      <c r="E449" s="264"/>
      <c r="F449" s="300"/>
    </row>
    <row r="450" spans="1:6" ht="16.5">
      <c r="A450" s="298"/>
      <c r="B450" s="299"/>
      <c r="C450" s="264"/>
      <c r="D450" s="264"/>
      <c r="E450" s="264"/>
      <c r="F450" s="300"/>
    </row>
    <row r="451" spans="1:6" ht="16.5">
      <c r="A451" s="298"/>
      <c r="B451" s="299"/>
      <c r="C451" s="264"/>
      <c r="D451" s="264"/>
      <c r="E451" s="264"/>
      <c r="F451" s="300"/>
    </row>
    <row r="452" spans="1:6" ht="16.5">
      <c r="A452" s="298"/>
      <c r="B452" s="299"/>
      <c r="C452" s="264"/>
      <c r="D452" s="264"/>
      <c r="E452" s="264"/>
      <c r="F452" s="300"/>
    </row>
    <row r="453" spans="1:6" ht="16.5">
      <c r="A453" s="298"/>
      <c r="B453" s="299"/>
      <c r="C453" s="264"/>
      <c r="D453" s="264"/>
      <c r="E453" s="264"/>
      <c r="F453" s="300"/>
    </row>
    <row r="454" spans="1:6" ht="16.5">
      <c r="A454" s="298"/>
      <c r="B454" s="299"/>
      <c r="C454" s="264"/>
      <c r="D454" s="264"/>
      <c r="E454" s="264"/>
      <c r="F454" s="300"/>
    </row>
    <row r="455" spans="1:6" ht="16.5">
      <c r="A455" s="298"/>
      <c r="B455" s="299"/>
      <c r="C455" s="264"/>
      <c r="D455" s="264"/>
      <c r="E455" s="264"/>
      <c r="F455" s="300"/>
    </row>
    <row r="456" spans="1:6" ht="16.5">
      <c r="A456" s="298"/>
      <c r="B456" s="299"/>
      <c r="C456" s="264"/>
      <c r="D456" s="264"/>
      <c r="E456" s="264"/>
      <c r="F456" s="300"/>
    </row>
    <row r="457" spans="1:6" ht="16.5">
      <c r="A457" s="298"/>
      <c r="B457" s="299"/>
      <c r="C457" s="264"/>
      <c r="D457" s="264"/>
      <c r="E457" s="264"/>
      <c r="F457" s="300"/>
    </row>
    <row r="458" spans="1:6" ht="16.5">
      <c r="A458" s="298"/>
      <c r="B458" s="299"/>
      <c r="C458" s="264"/>
      <c r="D458" s="264"/>
      <c r="E458" s="264"/>
      <c r="F458" s="300"/>
    </row>
    <row r="459" spans="1:6" ht="16.5">
      <c r="A459" s="298"/>
      <c r="B459" s="299"/>
      <c r="C459" s="264"/>
      <c r="D459" s="264"/>
      <c r="E459" s="264"/>
      <c r="F459" s="300"/>
    </row>
    <row r="460" spans="1:6" ht="16.5">
      <c r="A460" s="298"/>
      <c r="B460" s="299"/>
      <c r="C460" s="264"/>
      <c r="D460" s="264"/>
      <c r="E460" s="264"/>
      <c r="F460" s="300"/>
    </row>
    <row r="461" spans="1:6" ht="16.5">
      <c r="A461" s="298"/>
      <c r="B461" s="299"/>
      <c r="C461" s="264"/>
      <c r="D461" s="264"/>
      <c r="E461" s="264"/>
      <c r="F461" s="300"/>
    </row>
    <row r="462" spans="1:6" ht="16.5">
      <c r="A462" s="298"/>
      <c r="B462" s="299"/>
      <c r="C462" s="264"/>
      <c r="D462" s="264"/>
      <c r="E462" s="264"/>
      <c r="F462" s="300"/>
    </row>
    <row r="463" spans="1:6" ht="16.5">
      <c r="A463" s="298"/>
      <c r="B463" s="299"/>
      <c r="C463" s="264"/>
      <c r="D463" s="264"/>
      <c r="E463" s="264"/>
      <c r="F463" s="300"/>
    </row>
    <row r="464" spans="1:6" ht="16.5">
      <c r="A464" s="298"/>
      <c r="B464" s="299"/>
      <c r="C464" s="264"/>
      <c r="D464" s="264"/>
      <c r="E464" s="264"/>
      <c r="F464" s="300"/>
    </row>
    <row r="465" spans="1:6" ht="16.5">
      <c r="A465" s="298"/>
      <c r="B465" s="299"/>
      <c r="C465" s="264"/>
      <c r="D465" s="264"/>
      <c r="E465" s="264"/>
      <c r="F465" s="300"/>
    </row>
    <row r="466" spans="1:6" ht="16.5">
      <c r="A466" s="298"/>
      <c r="B466" s="299"/>
      <c r="C466" s="264"/>
      <c r="D466" s="264"/>
      <c r="E466" s="264"/>
      <c r="F466" s="300"/>
    </row>
    <row r="467" spans="1:6" ht="16.5">
      <c r="A467" s="298"/>
      <c r="B467" s="299"/>
      <c r="C467" s="264"/>
      <c r="D467" s="264"/>
      <c r="E467" s="264"/>
      <c r="F467" s="300"/>
    </row>
    <row r="468" spans="1:6" ht="16.5">
      <c r="A468" s="298"/>
      <c r="B468" s="299"/>
      <c r="C468" s="264"/>
      <c r="D468" s="264"/>
      <c r="E468" s="264"/>
      <c r="F468" s="300"/>
    </row>
    <row r="469" spans="1:6" ht="16.5">
      <c r="A469" s="298"/>
      <c r="B469" s="299"/>
      <c r="C469" s="264"/>
      <c r="D469" s="264"/>
      <c r="E469" s="264"/>
      <c r="F469" s="300"/>
    </row>
    <row r="470" spans="1:6" ht="16.5">
      <c r="A470" s="298"/>
      <c r="B470" s="299"/>
      <c r="C470" s="264"/>
      <c r="D470" s="264"/>
      <c r="E470" s="264"/>
      <c r="F470" s="300"/>
    </row>
    <row r="471" spans="1:6" ht="16.5">
      <c r="A471" s="298"/>
      <c r="B471" s="299"/>
      <c r="C471" s="264"/>
      <c r="D471" s="264"/>
      <c r="E471" s="264"/>
      <c r="F471" s="300"/>
    </row>
    <row r="472" spans="1:6" ht="16.5">
      <c r="A472" s="298"/>
      <c r="B472" s="299"/>
      <c r="C472" s="264"/>
      <c r="D472" s="264"/>
      <c r="E472" s="264"/>
      <c r="F472" s="300"/>
    </row>
    <row r="473" spans="1:6" ht="16.5">
      <c r="A473" s="298"/>
      <c r="B473" s="299"/>
      <c r="C473" s="264"/>
      <c r="D473" s="264"/>
      <c r="E473" s="264"/>
      <c r="F473" s="300"/>
    </row>
    <row r="474" spans="1:6" ht="16.5">
      <c r="A474" s="298"/>
      <c r="B474" s="299"/>
      <c r="C474" s="264"/>
      <c r="D474" s="264"/>
      <c r="E474" s="264"/>
      <c r="F474" s="300"/>
    </row>
    <row r="475" spans="1:6" ht="16.5">
      <c r="A475" s="298"/>
      <c r="B475" s="299"/>
      <c r="C475" s="264"/>
      <c r="D475" s="264"/>
      <c r="E475" s="264"/>
      <c r="F475" s="300"/>
    </row>
    <row r="476" spans="1:6" ht="16.5">
      <c r="A476" s="298"/>
      <c r="B476" s="299"/>
      <c r="C476" s="264"/>
      <c r="D476" s="264"/>
      <c r="E476" s="264"/>
      <c r="F476" s="300"/>
    </row>
    <row r="477" spans="1:6" ht="16.5">
      <c r="A477" s="298"/>
      <c r="B477" s="299"/>
      <c r="C477" s="264"/>
      <c r="D477" s="264"/>
      <c r="E477" s="264"/>
      <c r="F477" s="300"/>
    </row>
    <row r="478" spans="1:6" ht="16.5">
      <c r="A478" s="298"/>
      <c r="B478" s="299"/>
      <c r="C478" s="264"/>
      <c r="D478" s="264"/>
      <c r="E478" s="264"/>
      <c r="F478" s="300"/>
    </row>
    <row r="479" spans="1:6" ht="16.5">
      <c r="A479" s="298"/>
      <c r="B479" s="299"/>
      <c r="C479" s="264"/>
      <c r="D479" s="264"/>
      <c r="E479" s="264"/>
      <c r="F479" s="300"/>
    </row>
    <row r="480" spans="1:6" ht="16.5">
      <c r="A480" s="298"/>
      <c r="B480" s="299"/>
      <c r="C480" s="264"/>
      <c r="D480" s="264"/>
      <c r="E480" s="264"/>
      <c r="F480" s="300"/>
    </row>
    <row r="481" spans="1:6" ht="16.5">
      <c r="A481" s="298"/>
      <c r="B481" s="299"/>
      <c r="C481" s="264"/>
      <c r="D481" s="264"/>
      <c r="E481" s="264"/>
      <c r="F481" s="300"/>
    </row>
    <row r="482" spans="1:6" ht="16.5">
      <c r="A482" s="298"/>
      <c r="B482" s="299"/>
      <c r="C482" s="264"/>
      <c r="D482" s="264"/>
      <c r="E482" s="264"/>
      <c r="F482" s="300"/>
    </row>
    <row r="483" spans="1:6" ht="16.5">
      <c r="A483" s="298"/>
      <c r="B483" s="299"/>
      <c r="C483" s="264"/>
      <c r="D483" s="264"/>
      <c r="E483" s="264"/>
      <c r="F483" s="300"/>
    </row>
    <row r="484" spans="1:6" ht="16.5">
      <c r="A484" s="298"/>
      <c r="B484" s="299"/>
      <c r="C484" s="264"/>
      <c r="D484" s="264"/>
      <c r="E484" s="264"/>
      <c r="F484" s="300"/>
    </row>
    <row r="485" spans="1:6" ht="16.5">
      <c r="A485" s="298"/>
      <c r="B485" s="299"/>
      <c r="C485" s="264"/>
      <c r="D485" s="264"/>
      <c r="E485" s="264"/>
      <c r="F485" s="300"/>
    </row>
    <row r="486" spans="1:6" ht="16.5">
      <c r="A486" s="298"/>
      <c r="B486" s="299"/>
      <c r="C486" s="264"/>
      <c r="D486" s="264"/>
      <c r="E486" s="264"/>
      <c r="F486" s="300"/>
    </row>
    <row r="487" spans="1:6" ht="16.5">
      <c r="A487" s="298"/>
      <c r="B487" s="299"/>
      <c r="C487" s="264"/>
      <c r="D487" s="264"/>
      <c r="E487" s="264"/>
      <c r="F487" s="300"/>
    </row>
    <row r="488" spans="1:6" ht="16.5">
      <c r="A488" s="298"/>
      <c r="B488" s="299"/>
      <c r="C488" s="264"/>
      <c r="D488" s="264"/>
      <c r="E488" s="264"/>
      <c r="F488" s="300"/>
    </row>
    <row r="489" spans="1:6" ht="16.5">
      <c r="A489" s="298"/>
      <c r="B489" s="299"/>
      <c r="C489" s="264"/>
      <c r="D489" s="264"/>
      <c r="E489" s="264"/>
      <c r="F489" s="300"/>
    </row>
    <row r="490" spans="1:6" ht="16.5">
      <c r="A490" s="298"/>
      <c r="B490" s="299"/>
      <c r="C490" s="264"/>
      <c r="D490" s="264"/>
      <c r="E490" s="264"/>
      <c r="F490" s="300"/>
    </row>
    <row r="491" spans="1:6" ht="16.5">
      <c r="A491" s="298"/>
      <c r="B491" s="299"/>
      <c r="C491" s="264"/>
      <c r="D491" s="264"/>
      <c r="E491" s="264"/>
      <c r="F491" s="300"/>
    </row>
    <row r="492" spans="1:6" ht="16.5">
      <c r="A492" s="298"/>
      <c r="B492" s="299"/>
      <c r="C492" s="264"/>
      <c r="D492" s="264"/>
      <c r="E492" s="264"/>
      <c r="F492" s="300"/>
    </row>
    <row r="493" spans="1:6" ht="16.5">
      <c r="A493" s="298"/>
      <c r="B493" s="299"/>
      <c r="C493" s="264"/>
      <c r="D493" s="264"/>
      <c r="E493" s="264"/>
      <c r="F493" s="300"/>
    </row>
    <row r="494" spans="1:6" ht="16.5">
      <c r="A494" s="298"/>
      <c r="B494" s="299"/>
      <c r="C494" s="264"/>
      <c r="D494" s="264"/>
      <c r="E494" s="264"/>
      <c r="F494" s="300"/>
    </row>
    <row r="495" spans="1:6" ht="16.5">
      <c r="A495" s="298"/>
      <c r="B495" s="299"/>
      <c r="C495" s="264"/>
      <c r="D495" s="264"/>
      <c r="E495" s="264"/>
      <c r="F495" s="300"/>
    </row>
    <row r="496" spans="1:6" ht="16.5">
      <c r="A496" s="298"/>
      <c r="B496" s="299"/>
      <c r="C496" s="264"/>
      <c r="D496" s="264"/>
      <c r="E496" s="264"/>
      <c r="F496" s="300"/>
    </row>
    <row r="497" spans="1:6" ht="16.5">
      <c r="A497" s="298"/>
      <c r="B497" s="299"/>
      <c r="C497" s="264"/>
      <c r="D497" s="264"/>
      <c r="E497" s="264"/>
      <c r="F497" s="300"/>
    </row>
    <row r="498" spans="1:6" ht="16.5">
      <c r="A498" s="298"/>
      <c r="B498" s="299"/>
      <c r="C498" s="264"/>
      <c r="D498" s="264"/>
      <c r="E498" s="264"/>
      <c r="F498" s="300"/>
    </row>
    <row r="499" spans="1:6" ht="16.5">
      <c r="A499" s="298"/>
      <c r="B499" s="299"/>
      <c r="C499" s="264"/>
      <c r="D499" s="264"/>
      <c r="E499" s="264"/>
      <c r="F499" s="300"/>
    </row>
    <row r="500" spans="1:6" ht="16.5">
      <c r="A500" s="298"/>
      <c r="B500" s="299"/>
      <c r="C500" s="264"/>
      <c r="D500" s="264"/>
      <c r="E500" s="264"/>
      <c r="F500" s="300"/>
    </row>
    <row r="501" spans="1:6" ht="16.5">
      <c r="A501" s="298"/>
      <c r="B501" s="299"/>
      <c r="C501" s="264"/>
      <c r="D501" s="264"/>
      <c r="E501" s="264"/>
      <c r="F501" s="300"/>
    </row>
    <row r="502" spans="1:6" ht="16.5">
      <c r="A502" s="298"/>
      <c r="B502" s="299"/>
      <c r="C502" s="264"/>
      <c r="D502" s="264"/>
      <c r="E502" s="264"/>
      <c r="F502" s="300"/>
    </row>
    <row r="503" spans="1:6" ht="16.5">
      <c r="A503" s="298"/>
      <c r="B503" s="299"/>
      <c r="C503" s="264"/>
      <c r="D503" s="264"/>
      <c r="E503" s="264"/>
      <c r="F503" s="300"/>
    </row>
    <row r="504" spans="1:6" ht="16.5">
      <c r="A504" s="298"/>
      <c r="B504" s="299"/>
      <c r="C504" s="264"/>
      <c r="D504" s="264"/>
      <c r="E504" s="264"/>
      <c r="F504" s="300"/>
    </row>
    <row r="505" spans="1:6" ht="16.5">
      <c r="A505" s="298"/>
      <c r="B505" s="299"/>
      <c r="C505" s="264"/>
      <c r="D505" s="264"/>
      <c r="E505" s="264"/>
      <c r="F505" s="300"/>
    </row>
    <row r="506" spans="1:6" ht="16.5">
      <c r="A506" s="298"/>
      <c r="B506" s="299"/>
      <c r="C506" s="264"/>
      <c r="D506" s="264"/>
      <c r="E506" s="264"/>
      <c r="F506" s="300"/>
    </row>
    <row r="507" spans="1:6" ht="16.5">
      <c r="A507" s="298"/>
      <c r="B507" s="299"/>
      <c r="C507" s="264"/>
      <c r="D507" s="264"/>
      <c r="E507" s="264"/>
      <c r="F507" s="300"/>
    </row>
    <row r="508" spans="1:6" ht="16.5">
      <c r="A508" s="298"/>
      <c r="B508" s="299"/>
      <c r="C508" s="264"/>
      <c r="D508" s="264"/>
      <c r="E508" s="264"/>
      <c r="F508" s="300"/>
    </row>
    <row r="509" spans="1:6" ht="16.5">
      <c r="A509" s="298"/>
      <c r="B509" s="299"/>
      <c r="C509" s="264"/>
      <c r="D509" s="264"/>
      <c r="E509" s="264"/>
      <c r="F509" s="300"/>
    </row>
    <row r="510" spans="1:6" ht="16.5">
      <c r="A510" s="298"/>
      <c r="B510" s="299"/>
      <c r="C510" s="264"/>
      <c r="D510" s="264"/>
      <c r="E510" s="264"/>
      <c r="F510" s="300"/>
    </row>
    <row r="511" spans="1:6" ht="16.5">
      <c r="A511" s="298"/>
      <c r="B511" s="299"/>
      <c r="C511" s="264"/>
      <c r="D511" s="264"/>
      <c r="E511" s="264"/>
      <c r="F511" s="300"/>
    </row>
    <row r="512" spans="1:6" ht="16.5">
      <c r="A512" s="298"/>
      <c r="B512" s="299"/>
      <c r="C512" s="264"/>
      <c r="D512" s="264"/>
      <c r="E512" s="264"/>
      <c r="F512" s="300"/>
    </row>
    <row r="513" spans="1:6" ht="16.5">
      <c r="A513" s="298"/>
      <c r="B513" s="299"/>
      <c r="C513" s="264"/>
      <c r="D513" s="264"/>
      <c r="E513" s="264"/>
      <c r="F513" s="300"/>
    </row>
    <row r="514" spans="1:6" ht="16.5">
      <c r="A514" s="298"/>
      <c r="B514" s="299"/>
      <c r="C514" s="264"/>
      <c r="D514" s="264"/>
      <c r="E514" s="264"/>
      <c r="F514" s="300"/>
    </row>
    <row r="515" spans="1:6" ht="16.5">
      <c r="A515" s="298"/>
      <c r="B515" s="299"/>
      <c r="C515" s="264"/>
      <c r="D515" s="264"/>
      <c r="E515" s="264"/>
      <c r="F515" s="300"/>
    </row>
    <row r="516" spans="1:6" ht="16.5">
      <c r="A516" s="298"/>
      <c r="B516" s="299"/>
      <c r="C516" s="264"/>
      <c r="D516" s="264"/>
      <c r="E516" s="264"/>
      <c r="F516" s="300"/>
    </row>
    <row r="517" spans="1:6" ht="16.5">
      <c r="A517" s="298"/>
      <c r="B517" s="299"/>
      <c r="C517" s="264"/>
      <c r="D517" s="264"/>
      <c r="E517" s="264"/>
      <c r="F517" s="300"/>
    </row>
    <row r="518" spans="1:6" ht="16.5">
      <c r="A518" s="298"/>
      <c r="B518" s="299"/>
      <c r="C518" s="264"/>
      <c r="D518" s="264"/>
      <c r="E518" s="264"/>
      <c r="F518" s="300"/>
    </row>
    <row r="519" spans="1:6" ht="16.5">
      <c r="A519" s="298"/>
      <c r="B519" s="299"/>
      <c r="C519" s="264"/>
      <c r="D519" s="264"/>
      <c r="E519" s="264"/>
      <c r="F519" s="300"/>
    </row>
    <row r="520" spans="1:6" ht="16.5">
      <c r="A520" s="298"/>
      <c r="B520" s="299"/>
      <c r="C520" s="264"/>
      <c r="D520" s="264"/>
      <c r="E520" s="264"/>
      <c r="F520" s="300"/>
    </row>
    <row r="521" spans="1:6" ht="16.5">
      <c r="A521" s="298"/>
      <c r="B521" s="299"/>
      <c r="C521" s="264"/>
      <c r="D521" s="264"/>
      <c r="E521" s="264"/>
      <c r="F521" s="300"/>
    </row>
    <row r="522" spans="1:6" ht="16.5">
      <c r="A522" s="298"/>
      <c r="B522" s="299"/>
      <c r="C522" s="264"/>
      <c r="D522" s="264"/>
      <c r="E522" s="264"/>
      <c r="F522" s="300"/>
    </row>
    <row r="523" spans="1:6" ht="16.5">
      <c r="A523" s="298"/>
      <c r="B523" s="299"/>
      <c r="C523" s="264"/>
      <c r="D523" s="264"/>
      <c r="E523" s="264"/>
      <c r="F523" s="300"/>
    </row>
    <row r="524" spans="1:6" ht="16.5">
      <c r="A524" s="298"/>
      <c r="B524" s="299"/>
      <c r="C524" s="264"/>
      <c r="D524" s="264"/>
      <c r="E524" s="264"/>
      <c r="F524" s="300"/>
    </row>
    <row r="525" spans="1:6" ht="16.5">
      <c r="A525" s="298"/>
      <c r="B525" s="299"/>
      <c r="C525" s="264"/>
      <c r="D525" s="264"/>
      <c r="E525" s="264"/>
      <c r="F525" s="300"/>
    </row>
    <row r="526" spans="1:6" ht="16.5">
      <c r="A526" s="298"/>
      <c r="B526" s="299"/>
      <c r="C526" s="264"/>
      <c r="D526" s="264"/>
      <c r="E526" s="264"/>
      <c r="F526" s="300"/>
    </row>
    <row r="527" spans="1:6" ht="16.5">
      <c r="A527" s="298"/>
      <c r="B527" s="299"/>
      <c r="C527" s="264"/>
      <c r="D527" s="264"/>
      <c r="E527" s="264"/>
      <c r="F527" s="300"/>
    </row>
    <row r="528" spans="1:6" ht="16.5">
      <c r="A528" s="298"/>
      <c r="B528" s="299"/>
      <c r="C528" s="264"/>
      <c r="D528" s="264"/>
      <c r="E528" s="264"/>
      <c r="F528" s="300"/>
    </row>
    <row r="529" spans="1:6" ht="16.5">
      <c r="A529" s="298"/>
      <c r="B529" s="299"/>
      <c r="C529" s="264"/>
      <c r="D529" s="264"/>
      <c r="E529" s="264"/>
      <c r="F529" s="300"/>
    </row>
    <row r="530" spans="1:6" ht="16.5">
      <c r="A530" s="298"/>
      <c r="B530" s="299"/>
      <c r="C530" s="264"/>
      <c r="D530" s="264"/>
      <c r="E530" s="264"/>
      <c r="F530" s="300"/>
    </row>
    <row r="531" spans="1:6" ht="16.5">
      <c r="A531" s="298"/>
      <c r="B531" s="299"/>
      <c r="C531" s="264"/>
      <c r="D531" s="264"/>
      <c r="E531" s="264"/>
      <c r="F531" s="300"/>
    </row>
    <row r="532" spans="1:6" ht="16.5">
      <c r="A532" s="298"/>
      <c r="B532" s="299"/>
      <c r="C532" s="264"/>
      <c r="D532" s="264"/>
      <c r="E532" s="264"/>
      <c r="F532" s="300"/>
    </row>
    <row r="533" spans="1:6" ht="16.5">
      <c r="A533" s="298"/>
      <c r="B533" s="299"/>
      <c r="C533" s="264"/>
      <c r="D533" s="264"/>
      <c r="E533" s="264"/>
      <c r="F533" s="300"/>
    </row>
    <row r="534" spans="1:6" ht="16.5">
      <c r="A534" s="298"/>
      <c r="B534" s="299"/>
      <c r="C534" s="264"/>
      <c r="D534" s="264"/>
      <c r="E534" s="264"/>
      <c r="F534" s="300"/>
    </row>
    <row r="535" spans="1:6" ht="16.5">
      <c r="A535" s="298"/>
      <c r="B535" s="299"/>
      <c r="C535" s="264"/>
      <c r="D535" s="264"/>
      <c r="E535" s="264"/>
      <c r="F535" s="300"/>
    </row>
    <row r="536" spans="1:6" ht="16.5">
      <c r="A536" s="298"/>
      <c r="B536" s="299"/>
      <c r="C536" s="264"/>
      <c r="D536" s="264"/>
      <c r="E536" s="264"/>
      <c r="F536" s="300"/>
    </row>
    <row r="537" spans="1:6" ht="16.5">
      <c r="A537" s="298"/>
      <c r="B537" s="299"/>
      <c r="C537" s="264"/>
      <c r="D537" s="264"/>
      <c r="E537" s="264"/>
      <c r="F537" s="300"/>
    </row>
    <row r="538" spans="1:6" ht="16.5">
      <c r="A538" s="298"/>
      <c r="B538" s="299"/>
      <c r="C538" s="264"/>
      <c r="D538" s="264"/>
      <c r="E538" s="264"/>
      <c r="F538" s="300"/>
    </row>
    <row r="539" spans="1:6" ht="16.5">
      <c r="A539" s="298"/>
      <c r="B539" s="299"/>
      <c r="C539" s="264"/>
      <c r="D539" s="264"/>
      <c r="E539" s="264"/>
      <c r="F539" s="300"/>
    </row>
    <row r="540" spans="1:6" ht="16.5">
      <c r="A540" s="298"/>
      <c r="B540" s="299"/>
      <c r="C540" s="264"/>
      <c r="D540" s="264"/>
      <c r="E540" s="264"/>
      <c r="F540" s="300"/>
    </row>
    <row r="541" spans="1:6" ht="16.5">
      <c r="A541" s="298"/>
      <c r="B541" s="299"/>
      <c r="C541" s="264"/>
      <c r="D541" s="264"/>
      <c r="E541" s="264"/>
      <c r="F541" s="300"/>
    </row>
    <row r="542" spans="1:6" ht="16.5">
      <c r="A542" s="298"/>
      <c r="B542" s="299"/>
      <c r="C542" s="264"/>
      <c r="D542" s="264"/>
      <c r="E542" s="264"/>
      <c r="F542" s="300"/>
    </row>
    <row r="543" spans="1:6" ht="16.5">
      <c r="A543" s="298"/>
      <c r="B543" s="299"/>
      <c r="C543" s="264"/>
      <c r="D543" s="264"/>
      <c r="E543" s="264"/>
      <c r="F543" s="300"/>
    </row>
    <row r="544" spans="1:6" ht="16.5">
      <c r="A544" s="298"/>
      <c r="B544" s="299"/>
      <c r="C544" s="264"/>
      <c r="D544" s="264"/>
      <c r="E544" s="264"/>
      <c r="F544" s="300"/>
    </row>
    <row r="545" spans="1:6" ht="16.5">
      <c r="A545" s="298"/>
      <c r="B545" s="299"/>
      <c r="C545" s="264"/>
      <c r="D545" s="264"/>
      <c r="E545" s="264"/>
      <c r="F545" s="300"/>
    </row>
    <row r="546" spans="1:6" ht="16.5">
      <c r="A546" s="298"/>
      <c r="B546" s="299"/>
      <c r="C546" s="264"/>
      <c r="D546" s="264"/>
      <c r="E546" s="264"/>
      <c r="F546" s="300"/>
    </row>
    <row r="547" spans="1:6" ht="16.5">
      <c r="A547" s="298"/>
      <c r="B547" s="299"/>
      <c r="C547" s="264"/>
      <c r="D547" s="264"/>
      <c r="E547" s="264"/>
      <c r="F547" s="300"/>
    </row>
    <row r="548" spans="1:6" ht="16.5">
      <c r="A548" s="298"/>
      <c r="B548" s="299"/>
      <c r="C548" s="264"/>
      <c r="D548" s="264"/>
      <c r="E548" s="264"/>
      <c r="F548" s="300"/>
    </row>
    <row r="549" spans="1:6" ht="16.5">
      <c r="A549" s="298"/>
      <c r="B549" s="299"/>
      <c r="C549" s="264"/>
      <c r="D549" s="264"/>
      <c r="E549" s="264"/>
      <c r="F549" s="300"/>
    </row>
    <row r="550" spans="1:6" ht="16.5">
      <c r="A550" s="298"/>
      <c r="B550" s="299"/>
      <c r="C550" s="264"/>
      <c r="D550" s="264"/>
      <c r="E550" s="264"/>
      <c r="F550" s="300"/>
    </row>
    <row r="551" spans="1:6" ht="16.5">
      <c r="A551" s="298"/>
      <c r="B551" s="299"/>
      <c r="C551" s="264"/>
      <c r="D551" s="264"/>
      <c r="E551" s="264"/>
      <c r="F551" s="300"/>
    </row>
    <row r="552" spans="1:6" ht="16.5">
      <c r="A552" s="298"/>
      <c r="B552" s="299"/>
      <c r="C552" s="264"/>
      <c r="D552" s="264"/>
      <c r="E552" s="264"/>
      <c r="F552" s="300"/>
    </row>
    <row r="553" spans="1:6" ht="16.5">
      <c r="A553" s="298"/>
      <c r="B553" s="299"/>
      <c r="C553" s="264"/>
      <c r="D553" s="264"/>
      <c r="E553" s="264"/>
      <c r="F553" s="300"/>
    </row>
    <row r="554" spans="1:6" ht="16.5">
      <c r="A554" s="298"/>
      <c r="B554" s="299"/>
      <c r="C554" s="264"/>
      <c r="D554" s="264"/>
      <c r="E554" s="264"/>
      <c r="F554" s="300"/>
    </row>
    <row r="555" spans="1:6" ht="16.5">
      <c r="A555" s="298"/>
      <c r="B555" s="299"/>
      <c r="C555" s="264"/>
      <c r="D555" s="264"/>
      <c r="E555" s="264"/>
      <c r="F555" s="300"/>
    </row>
    <row r="556" spans="1:6" ht="16.5">
      <c r="A556" s="298"/>
      <c r="B556" s="299"/>
      <c r="C556" s="264"/>
      <c r="D556" s="264"/>
      <c r="E556" s="264"/>
      <c r="F556" s="300"/>
    </row>
    <row r="557" spans="1:6" ht="16.5">
      <c r="A557" s="298"/>
      <c r="B557" s="299"/>
      <c r="C557" s="264"/>
      <c r="D557" s="264"/>
      <c r="E557" s="264"/>
      <c r="F557" s="300"/>
    </row>
    <row r="558" spans="1:6" ht="16.5">
      <c r="A558" s="298"/>
      <c r="B558" s="299"/>
      <c r="C558" s="264"/>
      <c r="D558" s="264"/>
      <c r="E558" s="264"/>
      <c r="F558" s="300"/>
    </row>
    <row r="559" spans="1:6" ht="16.5">
      <c r="A559" s="298"/>
      <c r="B559" s="299"/>
      <c r="C559" s="264"/>
      <c r="D559" s="264"/>
      <c r="E559" s="264"/>
      <c r="F559" s="300"/>
    </row>
    <row r="560" spans="1:6" ht="16.5">
      <c r="A560" s="298"/>
      <c r="B560" s="299"/>
      <c r="C560" s="264"/>
      <c r="D560" s="264"/>
      <c r="E560" s="264"/>
      <c r="F560" s="300"/>
    </row>
    <row r="561" spans="1:6" ht="16.5">
      <c r="A561" s="298"/>
      <c r="B561" s="299"/>
      <c r="C561" s="264"/>
      <c r="D561" s="264"/>
      <c r="E561" s="264"/>
      <c r="F561" s="300"/>
    </row>
    <row r="562" spans="1:6" ht="16.5">
      <c r="A562" s="298"/>
      <c r="B562" s="299"/>
      <c r="C562" s="264"/>
      <c r="D562" s="264"/>
      <c r="E562" s="264"/>
      <c r="F562" s="300"/>
    </row>
    <row r="563" spans="1:6" ht="16.5">
      <c r="A563" s="298"/>
      <c r="B563" s="299"/>
      <c r="C563" s="264"/>
      <c r="D563" s="264"/>
      <c r="E563" s="264"/>
      <c r="F563" s="300"/>
    </row>
    <row r="564" spans="1:6" ht="16.5">
      <c r="A564" s="298"/>
      <c r="B564" s="299"/>
      <c r="C564" s="264"/>
      <c r="D564" s="264"/>
      <c r="E564" s="264"/>
      <c r="F564" s="300"/>
    </row>
    <row r="565" spans="1:6" ht="16.5">
      <c r="A565" s="298"/>
      <c r="B565" s="299"/>
      <c r="C565" s="264"/>
      <c r="D565" s="264"/>
      <c r="E565" s="264"/>
      <c r="F565" s="300"/>
    </row>
    <row r="566" spans="1:6" ht="16.5">
      <c r="A566" s="298"/>
      <c r="B566" s="299"/>
      <c r="C566" s="264"/>
      <c r="D566" s="264"/>
      <c r="E566" s="264"/>
      <c r="F566" s="300"/>
    </row>
    <row r="567" spans="1:6" ht="16.5">
      <c r="A567" s="298"/>
      <c r="B567" s="299"/>
      <c r="C567" s="264"/>
      <c r="D567" s="264"/>
      <c r="E567" s="264"/>
      <c r="F567" s="300"/>
    </row>
    <row r="568" spans="1:6" ht="16.5">
      <c r="A568" s="298"/>
      <c r="B568" s="299"/>
      <c r="C568" s="264"/>
      <c r="D568" s="264"/>
      <c r="E568" s="264"/>
      <c r="F568" s="300"/>
    </row>
    <row r="569" spans="1:6" ht="16.5">
      <c r="A569" s="298"/>
      <c r="B569" s="299"/>
      <c r="C569" s="264"/>
      <c r="D569" s="264"/>
      <c r="E569" s="264"/>
      <c r="F569" s="300"/>
    </row>
    <row r="570" spans="1:6" ht="16.5">
      <c r="A570" s="298"/>
      <c r="B570" s="299"/>
      <c r="C570" s="264"/>
      <c r="D570" s="264"/>
      <c r="E570" s="264"/>
      <c r="F570" s="300"/>
    </row>
    <row r="571" spans="1:6" ht="16.5">
      <c r="A571" s="298"/>
      <c r="B571" s="299"/>
      <c r="C571" s="264"/>
      <c r="D571" s="264"/>
      <c r="E571" s="264"/>
      <c r="F571" s="300"/>
    </row>
    <row r="572" spans="1:6" ht="16.5">
      <c r="A572" s="298"/>
      <c r="B572" s="299"/>
      <c r="C572" s="264"/>
      <c r="D572" s="264"/>
      <c r="E572" s="264"/>
      <c r="F572" s="300"/>
    </row>
    <row r="573" spans="1:6" ht="16.5">
      <c r="A573" s="298"/>
      <c r="B573" s="299"/>
      <c r="C573" s="264"/>
      <c r="D573" s="264"/>
      <c r="E573" s="264"/>
      <c r="F573" s="300"/>
    </row>
    <row r="574" spans="1:6" ht="16.5">
      <c r="A574" s="298"/>
      <c r="B574" s="299"/>
      <c r="C574" s="264"/>
      <c r="D574" s="264"/>
      <c r="E574" s="264"/>
      <c r="F574" s="300"/>
    </row>
    <row r="575" spans="1:6" ht="16.5">
      <c r="A575" s="298"/>
      <c r="B575" s="299"/>
      <c r="C575" s="264"/>
      <c r="D575" s="264"/>
      <c r="E575" s="264"/>
      <c r="F575" s="300"/>
    </row>
    <row r="576" spans="1:6" ht="16.5">
      <c r="A576" s="298"/>
      <c r="B576" s="299"/>
      <c r="C576" s="264"/>
      <c r="D576" s="264"/>
      <c r="E576" s="264"/>
      <c r="F576" s="300"/>
    </row>
    <row r="577" spans="1:6" ht="16.5">
      <c r="A577" s="298"/>
      <c r="B577" s="299"/>
      <c r="C577" s="264"/>
      <c r="D577" s="264"/>
      <c r="E577" s="264"/>
      <c r="F577" s="300"/>
    </row>
    <row r="578" spans="1:6" ht="16.5">
      <c r="A578" s="298"/>
      <c r="B578" s="299"/>
      <c r="C578" s="264"/>
      <c r="D578" s="264"/>
      <c r="E578" s="264"/>
      <c r="F578" s="300"/>
    </row>
    <row r="579" spans="1:6" ht="16.5">
      <c r="A579" s="298"/>
      <c r="B579" s="299"/>
      <c r="C579" s="264"/>
      <c r="D579" s="264"/>
      <c r="E579" s="264"/>
      <c r="F579" s="300"/>
    </row>
    <row r="580" spans="1:6" ht="16.5">
      <c r="A580" s="298"/>
      <c r="B580" s="299"/>
      <c r="C580" s="264"/>
      <c r="D580" s="264"/>
      <c r="E580" s="264"/>
      <c r="F580" s="300"/>
    </row>
    <row r="581" spans="1:6" ht="16.5">
      <c r="A581" s="298"/>
      <c r="B581" s="299"/>
      <c r="C581" s="264"/>
      <c r="D581" s="264"/>
      <c r="E581" s="264"/>
      <c r="F581" s="300"/>
    </row>
    <row r="582" spans="1:6" ht="16.5">
      <c r="A582" s="298"/>
      <c r="B582" s="299"/>
      <c r="C582" s="264"/>
      <c r="D582" s="264"/>
      <c r="E582" s="264"/>
      <c r="F582" s="300"/>
    </row>
    <row r="583" spans="1:6" ht="16.5">
      <c r="A583" s="298"/>
      <c r="B583" s="299"/>
      <c r="C583" s="264"/>
      <c r="D583" s="264"/>
      <c r="E583" s="264"/>
      <c r="F583" s="300"/>
    </row>
    <row r="584" spans="1:6" ht="16.5">
      <c r="A584" s="298"/>
      <c r="B584" s="299"/>
      <c r="C584" s="264"/>
      <c r="D584" s="264"/>
      <c r="E584" s="264"/>
      <c r="F584" s="300"/>
    </row>
    <row r="585" spans="1:6" ht="16.5">
      <c r="A585" s="298"/>
      <c r="B585" s="299"/>
      <c r="C585" s="264"/>
      <c r="D585" s="264"/>
      <c r="E585" s="264"/>
      <c r="F585" s="300"/>
    </row>
    <row r="586" spans="1:6" ht="16.5">
      <c r="A586" s="298"/>
      <c r="B586" s="299"/>
      <c r="C586" s="264"/>
      <c r="D586" s="264"/>
      <c r="E586" s="264"/>
      <c r="F586" s="300"/>
    </row>
    <row r="587" spans="1:6" ht="16.5">
      <c r="A587" s="298"/>
      <c r="B587" s="299"/>
      <c r="C587" s="264"/>
      <c r="D587" s="264"/>
      <c r="E587" s="264"/>
      <c r="F587" s="300"/>
    </row>
    <row r="588" spans="1:6" ht="16.5">
      <c r="A588" s="298"/>
      <c r="B588" s="299"/>
      <c r="C588" s="264"/>
      <c r="D588" s="264"/>
      <c r="E588" s="264"/>
      <c r="F588" s="300"/>
    </row>
    <row r="589" spans="1:6" ht="16.5">
      <c r="A589" s="298"/>
      <c r="B589" s="299"/>
      <c r="C589" s="264"/>
      <c r="D589" s="264"/>
      <c r="E589" s="264"/>
      <c r="F589" s="300"/>
    </row>
    <row r="590" spans="1:6" ht="16.5">
      <c r="A590" s="298"/>
      <c r="B590" s="299"/>
      <c r="C590" s="264"/>
      <c r="D590" s="264"/>
      <c r="E590" s="264"/>
      <c r="F590" s="300"/>
    </row>
    <row r="591" spans="1:6" ht="16.5">
      <c r="A591" s="298"/>
      <c r="B591" s="299"/>
      <c r="C591" s="264"/>
      <c r="D591" s="264"/>
      <c r="E591" s="264"/>
      <c r="F591" s="300"/>
    </row>
    <row r="592" spans="1:6" ht="16.5">
      <c r="A592" s="298"/>
      <c r="B592" s="299"/>
      <c r="C592" s="264"/>
      <c r="D592" s="264"/>
      <c r="E592" s="264"/>
      <c r="F592" s="300"/>
    </row>
    <row r="593" spans="1:6" ht="16.5">
      <c r="A593" s="298"/>
      <c r="B593" s="299"/>
      <c r="C593" s="264"/>
      <c r="D593" s="264"/>
      <c r="E593" s="264"/>
      <c r="F593" s="300"/>
    </row>
    <row r="594" spans="1:6" ht="16.5">
      <c r="A594" s="298"/>
      <c r="B594" s="299"/>
      <c r="C594" s="264"/>
      <c r="D594" s="264"/>
      <c r="E594" s="264"/>
      <c r="F594" s="300"/>
    </row>
    <row r="595" spans="1:6" ht="16.5">
      <c r="A595" s="298"/>
      <c r="B595" s="299"/>
      <c r="C595" s="264"/>
      <c r="D595" s="264"/>
      <c r="E595" s="264"/>
      <c r="F595" s="300"/>
    </row>
    <row r="596" spans="1:6" ht="16.5">
      <c r="A596" s="298"/>
      <c r="B596" s="299"/>
      <c r="C596" s="264"/>
      <c r="D596" s="264"/>
      <c r="E596" s="264"/>
      <c r="F596" s="300"/>
    </row>
    <row r="597" spans="1:6" ht="16.5">
      <c r="A597" s="298"/>
      <c r="B597" s="299"/>
      <c r="C597" s="264"/>
      <c r="D597" s="264"/>
      <c r="E597" s="264"/>
      <c r="F597" s="300"/>
    </row>
    <row r="598" spans="1:6" ht="16.5">
      <c r="A598" s="298"/>
      <c r="B598" s="299"/>
      <c r="C598" s="264"/>
      <c r="D598" s="264"/>
      <c r="E598" s="264"/>
      <c r="F598" s="300"/>
    </row>
    <row r="599" spans="1:6" ht="16.5">
      <c r="A599" s="298"/>
      <c r="B599" s="299"/>
      <c r="C599" s="264"/>
      <c r="D599" s="264"/>
      <c r="E599" s="264"/>
      <c r="F599" s="300"/>
    </row>
    <row r="600" spans="1:6" ht="16.5">
      <c r="A600" s="298"/>
      <c r="B600" s="299"/>
      <c r="C600" s="264"/>
      <c r="D600" s="264"/>
      <c r="E600" s="264"/>
      <c r="F600" s="300"/>
    </row>
    <row r="601" spans="1:6" ht="16.5">
      <c r="A601" s="298"/>
      <c r="B601" s="299"/>
      <c r="C601" s="264"/>
      <c r="D601" s="264"/>
      <c r="E601" s="264"/>
      <c r="F601" s="300"/>
    </row>
    <row r="602" spans="1:6" ht="16.5">
      <c r="A602" s="298"/>
      <c r="B602" s="299"/>
      <c r="C602" s="264"/>
      <c r="D602" s="264"/>
      <c r="E602" s="264"/>
      <c r="F602" s="300"/>
    </row>
    <row r="603" spans="1:6" ht="16.5">
      <c r="A603" s="298"/>
      <c r="B603" s="299"/>
      <c r="C603" s="264"/>
      <c r="D603" s="264"/>
      <c r="E603" s="264"/>
      <c r="F603" s="300"/>
    </row>
    <row r="604" spans="1:6" ht="16.5">
      <c r="A604" s="298"/>
      <c r="B604" s="299"/>
      <c r="C604" s="264"/>
      <c r="D604" s="264"/>
      <c r="E604" s="264"/>
      <c r="F604" s="300"/>
    </row>
    <row r="605" spans="1:6" ht="16.5">
      <c r="A605" s="298"/>
      <c r="B605" s="299"/>
      <c r="C605" s="264"/>
      <c r="D605" s="264"/>
      <c r="E605" s="264"/>
      <c r="F605" s="300"/>
    </row>
    <row r="606" spans="1:6" ht="16.5">
      <c r="A606" s="298"/>
      <c r="B606" s="299"/>
      <c r="C606" s="264"/>
      <c r="D606" s="264"/>
      <c r="E606" s="264"/>
      <c r="F606" s="300"/>
    </row>
    <row r="607" spans="1:6" ht="16.5">
      <c r="A607" s="298"/>
      <c r="B607" s="299"/>
      <c r="C607" s="264"/>
      <c r="D607" s="264"/>
      <c r="E607" s="264"/>
      <c r="F607" s="300"/>
    </row>
    <row r="608" spans="1:6" ht="16.5">
      <c r="A608" s="298"/>
      <c r="B608" s="299"/>
      <c r="C608" s="264"/>
      <c r="D608" s="264"/>
      <c r="E608" s="264"/>
      <c r="F608" s="300"/>
    </row>
    <row r="609" spans="1:6" ht="16.5">
      <c r="A609" s="298"/>
      <c r="B609" s="299"/>
      <c r="C609" s="264"/>
      <c r="D609" s="264"/>
      <c r="E609" s="264"/>
      <c r="F609" s="300"/>
    </row>
    <row r="610" spans="1:6" ht="16.5">
      <c r="A610" s="298"/>
      <c r="B610" s="299"/>
      <c r="C610" s="264"/>
      <c r="D610" s="264"/>
      <c r="E610" s="264"/>
      <c r="F610" s="300"/>
    </row>
    <row r="611" spans="1:6" ht="16.5">
      <c r="A611" s="298"/>
      <c r="B611" s="299"/>
      <c r="C611" s="264"/>
      <c r="D611" s="264"/>
      <c r="E611" s="264"/>
      <c r="F611" s="300"/>
    </row>
    <row r="612" spans="1:6" ht="16.5">
      <c r="A612" s="298"/>
      <c r="B612" s="299"/>
      <c r="C612" s="264"/>
      <c r="D612" s="264"/>
      <c r="E612" s="264"/>
      <c r="F612" s="300"/>
    </row>
    <row r="613" spans="1:6" ht="16.5">
      <c r="A613" s="298"/>
      <c r="B613" s="299"/>
      <c r="C613" s="264"/>
      <c r="D613" s="264"/>
      <c r="E613" s="264"/>
      <c r="F613" s="300"/>
    </row>
    <row r="614" spans="1:6" ht="16.5">
      <c r="A614" s="298"/>
      <c r="B614" s="299"/>
      <c r="C614" s="264"/>
      <c r="D614" s="264"/>
      <c r="E614" s="264"/>
      <c r="F614" s="300"/>
    </row>
    <row r="615" spans="1:6" ht="16.5">
      <c r="A615" s="298"/>
      <c r="B615" s="299"/>
      <c r="C615" s="264"/>
      <c r="D615" s="264"/>
      <c r="E615" s="264"/>
      <c r="F615" s="300"/>
    </row>
    <row r="616" spans="1:6" ht="16.5">
      <c r="A616" s="298"/>
      <c r="B616" s="299"/>
      <c r="C616" s="264"/>
      <c r="D616" s="264"/>
      <c r="E616" s="264"/>
      <c r="F616" s="300"/>
    </row>
    <row r="617" spans="1:6" ht="16.5">
      <c r="A617" s="298"/>
      <c r="B617" s="299"/>
      <c r="C617" s="264"/>
      <c r="D617" s="264"/>
      <c r="E617" s="264"/>
      <c r="F617" s="300"/>
    </row>
    <row r="618" spans="1:6" ht="16.5">
      <c r="A618" s="298"/>
      <c r="B618" s="299"/>
      <c r="C618" s="264"/>
      <c r="D618" s="264"/>
      <c r="E618" s="264"/>
      <c r="F618" s="300"/>
    </row>
    <row r="619" spans="1:6" ht="16.5">
      <c r="A619" s="298"/>
      <c r="B619" s="299"/>
      <c r="C619" s="264"/>
      <c r="D619" s="264"/>
      <c r="E619" s="264"/>
      <c r="F619" s="300"/>
    </row>
    <row r="620" spans="1:6" ht="16.5">
      <c r="A620" s="298"/>
      <c r="B620" s="299"/>
      <c r="C620" s="264"/>
      <c r="D620" s="264"/>
      <c r="E620" s="264"/>
      <c r="F620" s="300"/>
    </row>
    <row r="621" spans="1:6" ht="16.5">
      <c r="A621" s="298"/>
      <c r="B621" s="299"/>
      <c r="C621" s="264"/>
      <c r="D621" s="264"/>
      <c r="E621" s="264"/>
      <c r="F621" s="300"/>
    </row>
    <row r="622" spans="1:6" ht="16.5">
      <c r="A622" s="298"/>
      <c r="B622" s="299"/>
      <c r="C622" s="264"/>
      <c r="D622" s="264"/>
      <c r="E622" s="264"/>
      <c r="F622" s="300"/>
    </row>
    <row r="623" spans="1:6" ht="16.5">
      <c r="A623" s="298"/>
      <c r="B623" s="299"/>
      <c r="C623" s="264"/>
      <c r="D623" s="264"/>
      <c r="E623" s="264"/>
      <c r="F623" s="300"/>
    </row>
    <row r="624" spans="1:6" ht="16.5">
      <c r="A624" s="298"/>
      <c r="B624" s="299"/>
      <c r="C624" s="264"/>
      <c r="D624" s="264"/>
      <c r="E624" s="264"/>
      <c r="F624" s="300"/>
    </row>
    <row r="625" spans="1:6" ht="16.5">
      <c r="A625" s="298"/>
      <c r="B625" s="299"/>
      <c r="C625" s="264"/>
      <c r="D625" s="264"/>
      <c r="E625" s="264"/>
      <c r="F625" s="300"/>
    </row>
    <row r="626" spans="1:6" ht="16.5">
      <c r="A626" s="298"/>
      <c r="B626" s="299"/>
      <c r="C626" s="264"/>
      <c r="D626" s="264"/>
      <c r="E626" s="264"/>
      <c r="F626" s="300"/>
    </row>
    <row r="627" spans="1:6" ht="16.5">
      <c r="A627" s="298"/>
      <c r="B627" s="299"/>
      <c r="C627" s="264"/>
      <c r="D627" s="264"/>
      <c r="E627" s="264"/>
      <c r="F627" s="300"/>
    </row>
    <row r="628" spans="1:6" ht="16.5">
      <c r="A628" s="298"/>
      <c r="B628" s="299"/>
      <c r="C628" s="264"/>
      <c r="D628" s="264"/>
      <c r="E628" s="264"/>
      <c r="F628" s="300"/>
    </row>
    <row r="629" spans="1:6" ht="16.5">
      <c r="A629" s="298"/>
      <c r="B629" s="299"/>
      <c r="C629" s="264"/>
      <c r="D629" s="264"/>
      <c r="E629" s="264"/>
      <c r="F629" s="300"/>
    </row>
    <row r="630" spans="1:6" ht="16.5">
      <c r="A630" s="298"/>
      <c r="B630" s="299"/>
      <c r="C630" s="264"/>
      <c r="D630" s="264"/>
      <c r="E630" s="264"/>
      <c r="F630" s="300"/>
    </row>
    <row r="631" spans="1:6" ht="16.5">
      <c r="A631" s="298"/>
      <c r="B631" s="299"/>
      <c r="C631" s="264"/>
      <c r="D631" s="264"/>
      <c r="E631" s="264"/>
      <c r="F631" s="300"/>
    </row>
    <row r="632" spans="1:6" ht="16.5">
      <c r="A632" s="298"/>
      <c r="B632" s="299"/>
      <c r="C632" s="264"/>
      <c r="D632" s="264"/>
      <c r="E632" s="264"/>
      <c r="F632" s="300"/>
    </row>
    <row r="633" spans="1:6" ht="16.5">
      <c r="A633" s="298"/>
      <c r="B633" s="299"/>
      <c r="C633" s="264"/>
      <c r="D633" s="264"/>
      <c r="E633" s="264"/>
      <c r="F633" s="300"/>
    </row>
    <row r="634" spans="1:6" ht="16.5">
      <c r="A634" s="298"/>
      <c r="B634" s="299"/>
      <c r="C634" s="264"/>
      <c r="D634" s="264"/>
      <c r="E634" s="264"/>
      <c r="F634" s="300"/>
    </row>
    <row r="635" spans="1:6" ht="16.5">
      <c r="A635" s="298"/>
      <c r="B635" s="299"/>
      <c r="C635" s="264"/>
      <c r="D635" s="264"/>
      <c r="E635" s="264"/>
      <c r="F635" s="300"/>
    </row>
    <row r="636" spans="1:6" ht="16.5">
      <c r="A636" s="298"/>
      <c r="B636" s="299"/>
      <c r="C636" s="264"/>
      <c r="D636" s="264"/>
      <c r="E636" s="264"/>
      <c r="F636" s="300"/>
    </row>
    <row r="637" spans="1:6" ht="16.5">
      <c r="A637" s="298"/>
      <c r="B637" s="299"/>
      <c r="C637" s="264"/>
      <c r="D637" s="264"/>
      <c r="E637" s="264"/>
      <c r="F637" s="300"/>
    </row>
    <row r="638" spans="1:6" ht="16.5">
      <c r="A638" s="298"/>
      <c r="B638" s="299"/>
      <c r="C638" s="264"/>
      <c r="D638" s="264"/>
      <c r="E638" s="264"/>
      <c r="F638" s="300"/>
    </row>
    <row r="639" spans="1:6" ht="16.5">
      <c r="A639" s="298"/>
      <c r="B639" s="299"/>
      <c r="C639" s="264"/>
      <c r="D639" s="264"/>
      <c r="E639" s="264"/>
      <c r="F639" s="300"/>
    </row>
    <row r="640" spans="1:6" ht="16.5">
      <c r="A640" s="298"/>
      <c r="B640" s="299"/>
      <c r="C640" s="264"/>
      <c r="D640" s="264"/>
      <c r="E640" s="264"/>
      <c r="F640" s="300"/>
    </row>
    <row r="641" spans="1:6" ht="16.5">
      <c r="A641" s="298"/>
      <c r="B641" s="299"/>
      <c r="C641" s="264"/>
      <c r="D641" s="264"/>
      <c r="E641" s="264"/>
      <c r="F641" s="300"/>
    </row>
    <row r="642" spans="1:6" ht="16.5">
      <c r="A642" s="298"/>
      <c r="B642" s="299"/>
      <c r="C642" s="264"/>
      <c r="D642" s="264"/>
      <c r="E642" s="264"/>
      <c r="F642" s="300"/>
    </row>
    <row r="643" spans="1:6" ht="16.5">
      <c r="A643" s="298"/>
      <c r="B643" s="299"/>
      <c r="C643" s="264"/>
      <c r="D643" s="264"/>
      <c r="E643" s="264"/>
      <c r="F643" s="300"/>
    </row>
    <row r="644" spans="1:6" ht="16.5">
      <c r="A644" s="298"/>
      <c r="B644" s="299"/>
      <c r="C644" s="264"/>
      <c r="D644" s="264"/>
      <c r="E644" s="264"/>
      <c r="F644" s="300"/>
    </row>
    <row r="645" spans="1:6" ht="16.5">
      <c r="A645" s="298"/>
      <c r="B645" s="299"/>
      <c r="C645" s="264"/>
      <c r="D645" s="264"/>
      <c r="E645" s="264"/>
      <c r="F645" s="300"/>
    </row>
    <row r="646" spans="1:6" ht="16.5">
      <c r="A646" s="298"/>
      <c r="B646" s="299"/>
      <c r="C646" s="264"/>
      <c r="D646" s="264"/>
      <c r="E646" s="264"/>
      <c r="F646" s="300"/>
    </row>
    <row r="647" spans="1:6" ht="16.5">
      <c r="A647" s="298"/>
      <c r="B647" s="299"/>
      <c r="C647" s="264"/>
      <c r="D647" s="264"/>
      <c r="E647" s="264"/>
      <c r="F647" s="300"/>
    </row>
    <row r="648" spans="1:6" ht="16.5">
      <c r="A648" s="298"/>
      <c r="B648" s="299"/>
      <c r="C648" s="264"/>
      <c r="D648" s="264"/>
      <c r="E648" s="264"/>
      <c r="F648" s="300"/>
    </row>
    <row r="649" spans="1:6" ht="16.5">
      <c r="A649" s="298"/>
      <c r="B649" s="299"/>
      <c r="C649" s="264"/>
      <c r="D649" s="264"/>
      <c r="E649" s="264"/>
      <c r="F649" s="300"/>
    </row>
    <row r="650" spans="1:6" ht="16.5">
      <c r="A650" s="298"/>
      <c r="B650" s="299"/>
      <c r="C650" s="264"/>
      <c r="D650" s="264"/>
      <c r="E650" s="264"/>
      <c r="F650" s="300"/>
    </row>
    <row r="651" spans="1:6" ht="16.5">
      <c r="A651" s="298"/>
      <c r="B651" s="299"/>
      <c r="C651" s="264"/>
      <c r="D651" s="264"/>
      <c r="E651" s="264"/>
      <c r="F651" s="300"/>
    </row>
    <row r="652" spans="1:6" ht="16.5">
      <c r="A652" s="298"/>
      <c r="B652" s="299"/>
      <c r="C652" s="264"/>
      <c r="D652" s="264"/>
      <c r="E652" s="264"/>
      <c r="F652" s="300"/>
    </row>
    <row r="653" spans="1:6" ht="16.5">
      <c r="A653" s="298"/>
      <c r="B653" s="299"/>
      <c r="C653" s="264"/>
      <c r="D653" s="264"/>
      <c r="E653" s="264"/>
      <c r="F653" s="300"/>
    </row>
    <row r="654" spans="1:6" ht="16.5">
      <c r="A654" s="298"/>
      <c r="B654" s="299"/>
      <c r="C654" s="264"/>
      <c r="D654" s="264"/>
      <c r="E654" s="264"/>
      <c r="F654" s="300"/>
    </row>
    <row r="655" spans="1:6" ht="16.5">
      <c r="A655" s="298"/>
      <c r="B655" s="299"/>
      <c r="C655" s="264"/>
      <c r="D655" s="264"/>
      <c r="E655" s="264"/>
      <c r="F655" s="300"/>
    </row>
    <row r="656" spans="1:6" ht="16.5">
      <c r="A656" s="298"/>
      <c r="B656" s="299"/>
      <c r="C656" s="264"/>
      <c r="D656" s="264"/>
      <c r="E656" s="264"/>
      <c r="F656" s="300"/>
    </row>
    <row r="657" spans="1:6" ht="16.5">
      <c r="A657" s="298"/>
      <c r="B657" s="299"/>
      <c r="C657" s="264"/>
      <c r="D657" s="264"/>
      <c r="E657" s="264"/>
      <c r="F657" s="300"/>
    </row>
    <row r="658" spans="1:6" ht="16.5">
      <c r="A658" s="298"/>
      <c r="B658" s="299"/>
      <c r="C658" s="264"/>
      <c r="D658" s="264"/>
      <c r="E658" s="264"/>
      <c r="F658" s="300"/>
    </row>
    <row r="659" spans="1:6" ht="16.5">
      <c r="A659" s="298"/>
      <c r="B659" s="299"/>
      <c r="C659" s="264"/>
      <c r="D659" s="264"/>
      <c r="E659" s="264"/>
      <c r="F659" s="300"/>
    </row>
    <row r="660" spans="1:6" ht="16.5">
      <c r="A660" s="298"/>
      <c r="B660" s="299"/>
      <c r="C660" s="264"/>
      <c r="D660" s="264"/>
      <c r="E660" s="264"/>
      <c r="F660" s="300"/>
    </row>
    <row r="661" spans="1:6" ht="16.5">
      <c r="A661" s="298"/>
      <c r="B661" s="299"/>
      <c r="C661" s="264"/>
      <c r="D661" s="264"/>
      <c r="E661" s="264"/>
      <c r="F661" s="300"/>
    </row>
    <row r="662" spans="1:6" ht="16.5">
      <c r="A662" s="298"/>
      <c r="B662" s="299"/>
      <c r="C662" s="264"/>
      <c r="D662" s="264"/>
      <c r="E662" s="264"/>
      <c r="F662" s="300"/>
    </row>
    <row r="663" spans="1:6" ht="16.5">
      <c r="A663" s="298"/>
      <c r="B663" s="299"/>
      <c r="C663" s="264"/>
      <c r="D663" s="264"/>
      <c r="E663" s="264"/>
      <c r="F663" s="300"/>
    </row>
    <row r="664" spans="1:6" ht="16.5">
      <c r="A664" s="298"/>
      <c r="B664" s="299"/>
      <c r="C664" s="264"/>
      <c r="D664" s="264"/>
      <c r="E664" s="264"/>
      <c r="F664" s="300"/>
    </row>
    <row r="665" spans="1:6" ht="16.5">
      <c r="A665" s="298"/>
      <c r="B665" s="299"/>
      <c r="C665" s="264"/>
      <c r="D665" s="264"/>
      <c r="E665" s="264"/>
      <c r="F665" s="300"/>
    </row>
    <row r="666" spans="1:6" ht="16.5">
      <c r="A666" s="298"/>
      <c r="B666" s="299"/>
      <c r="C666" s="264"/>
      <c r="D666" s="264"/>
      <c r="E666" s="264"/>
      <c r="F666" s="300"/>
    </row>
    <row r="667" spans="1:6" ht="16.5">
      <c r="A667" s="298"/>
      <c r="B667" s="299"/>
      <c r="C667" s="264"/>
      <c r="D667" s="264"/>
      <c r="E667" s="264"/>
      <c r="F667" s="300"/>
    </row>
    <row r="668" spans="1:6" ht="16.5">
      <c r="A668" s="298"/>
      <c r="B668" s="299"/>
      <c r="C668" s="264"/>
      <c r="D668" s="264"/>
      <c r="E668" s="264"/>
      <c r="F668" s="300"/>
    </row>
    <row r="669" spans="1:6" ht="16.5">
      <c r="A669" s="298"/>
      <c r="B669" s="299"/>
      <c r="C669" s="264"/>
      <c r="D669" s="264"/>
      <c r="E669" s="264"/>
      <c r="F669" s="300"/>
    </row>
    <row r="670" spans="1:6" ht="16.5">
      <c r="A670" s="298"/>
      <c r="B670" s="299"/>
      <c r="C670" s="264"/>
      <c r="D670" s="264"/>
      <c r="E670" s="264"/>
      <c r="F670" s="300"/>
    </row>
    <row r="671" spans="1:6" ht="16.5">
      <c r="A671" s="298"/>
      <c r="B671" s="299"/>
      <c r="C671" s="264"/>
      <c r="D671" s="264"/>
      <c r="E671" s="264"/>
      <c r="F671" s="300"/>
    </row>
    <row r="672" spans="1:6" ht="16.5">
      <c r="A672" s="298"/>
      <c r="B672" s="299"/>
      <c r="C672" s="264"/>
      <c r="D672" s="264"/>
      <c r="E672" s="264"/>
      <c r="F672" s="300"/>
    </row>
    <row r="673" spans="1:6" ht="16.5">
      <c r="A673" s="298"/>
      <c r="B673" s="299"/>
      <c r="C673" s="264"/>
      <c r="D673" s="264"/>
      <c r="E673" s="264"/>
      <c r="F673" s="300"/>
    </row>
    <row r="674" spans="1:6" ht="16.5">
      <c r="A674" s="298"/>
      <c r="B674" s="299"/>
      <c r="C674" s="264"/>
      <c r="D674" s="264"/>
      <c r="E674" s="264"/>
      <c r="F674" s="300"/>
    </row>
    <row r="675" spans="1:6" ht="16.5">
      <c r="A675" s="298"/>
      <c r="B675" s="299"/>
      <c r="C675" s="264"/>
      <c r="D675" s="264"/>
      <c r="E675" s="264"/>
      <c r="F675" s="300"/>
    </row>
    <row r="676" spans="1:6" ht="16.5">
      <c r="A676" s="298"/>
      <c r="B676" s="299"/>
      <c r="C676" s="264"/>
      <c r="D676" s="264"/>
      <c r="E676" s="264"/>
      <c r="F676" s="300"/>
    </row>
    <row r="677" spans="1:6" ht="16.5">
      <c r="A677" s="298"/>
      <c r="B677" s="299"/>
      <c r="C677" s="264"/>
      <c r="D677" s="264"/>
      <c r="E677" s="264"/>
      <c r="F677" s="300"/>
    </row>
    <row r="678" spans="1:6" ht="16.5">
      <c r="A678" s="298"/>
      <c r="B678" s="299"/>
      <c r="C678" s="264"/>
      <c r="D678" s="264"/>
      <c r="E678" s="264"/>
      <c r="F678" s="300"/>
    </row>
    <row r="679" spans="1:6" ht="16.5">
      <c r="A679" s="298"/>
      <c r="B679" s="299"/>
      <c r="C679" s="264"/>
      <c r="D679" s="264"/>
      <c r="E679" s="264"/>
      <c r="F679" s="300"/>
    </row>
    <row r="680" spans="1:6" ht="16.5">
      <c r="A680" s="298"/>
      <c r="B680" s="299"/>
      <c r="C680" s="264"/>
      <c r="D680" s="264"/>
      <c r="E680" s="264"/>
      <c r="F680" s="300"/>
    </row>
    <row r="681" spans="1:6" ht="16.5">
      <c r="A681" s="298"/>
      <c r="B681" s="299"/>
      <c r="C681" s="264"/>
      <c r="D681" s="264"/>
      <c r="E681" s="264"/>
      <c r="F681" s="300"/>
    </row>
    <row r="682" spans="1:6" ht="16.5">
      <c r="A682" s="298"/>
      <c r="B682" s="299"/>
      <c r="C682" s="264"/>
      <c r="D682" s="264"/>
      <c r="E682" s="264"/>
      <c r="F682" s="300"/>
    </row>
    <row r="683" spans="1:6" ht="16.5">
      <c r="A683" s="298"/>
      <c r="B683" s="299"/>
      <c r="C683" s="264"/>
      <c r="D683" s="264"/>
      <c r="E683" s="264"/>
      <c r="F683" s="300"/>
    </row>
    <row r="684" spans="1:6" ht="16.5">
      <c r="A684" s="298"/>
      <c r="B684" s="299"/>
      <c r="C684" s="264"/>
      <c r="D684" s="264"/>
      <c r="E684" s="264"/>
      <c r="F684" s="300"/>
    </row>
    <row r="685" spans="1:6" ht="16.5">
      <c r="A685" s="298"/>
      <c r="B685" s="299"/>
      <c r="C685" s="264"/>
      <c r="D685" s="264"/>
      <c r="E685" s="264"/>
      <c r="F685" s="300"/>
    </row>
    <row r="686" spans="1:6" ht="16.5">
      <c r="A686" s="298"/>
      <c r="B686" s="299"/>
      <c r="C686" s="264"/>
      <c r="D686" s="264"/>
      <c r="E686" s="264"/>
      <c r="F686" s="300"/>
    </row>
    <row r="687" spans="1:6" ht="16.5">
      <c r="A687" s="298"/>
      <c r="B687" s="299"/>
      <c r="C687" s="264"/>
      <c r="D687" s="264"/>
      <c r="E687" s="264"/>
      <c r="F687" s="300"/>
    </row>
    <row r="688" spans="1:6" ht="16.5">
      <c r="A688" s="298"/>
      <c r="B688" s="299"/>
      <c r="C688" s="264"/>
      <c r="D688" s="264"/>
      <c r="E688" s="264"/>
      <c r="F688" s="300"/>
    </row>
    <row r="689" spans="1:6" ht="16.5">
      <c r="A689" s="298"/>
      <c r="B689" s="299"/>
      <c r="C689" s="264"/>
      <c r="D689" s="264"/>
      <c r="E689" s="264"/>
      <c r="F689" s="300"/>
    </row>
    <row r="690" spans="1:6" ht="16.5">
      <c r="A690" s="298"/>
      <c r="B690" s="299"/>
      <c r="C690" s="264"/>
      <c r="D690" s="264"/>
      <c r="E690" s="264"/>
      <c r="F690" s="300"/>
    </row>
    <row r="691" spans="1:6" ht="16.5">
      <c r="A691" s="298"/>
      <c r="B691" s="299"/>
      <c r="C691" s="264"/>
      <c r="D691" s="264"/>
      <c r="E691" s="264"/>
      <c r="F691" s="300"/>
    </row>
    <row r="692" spans="1:6" ht="16.5">
      <c r="A692" s="298"/>
      <c r="B692" s="299"/>
      <c r="C692" s="264"/>
      <c r="D692" s="264"/>
      <c r="E692" s="264"/>
      <c r="F692" s="300"/>
    </row>
    <row r="693" spans="1:6" ht="16.5">
      <c r="A693" s="298"/>
      <c r="B693" s="299"/>
      <c r="C693" s="264"/>
      <c r="D693" s="264"/>
      <c r="E693" s="264"/>
      <c r="F693" s="300"/>
    </row>
    <row r="694" spans="1:6" ht="16.5">
      <c r="A694" s="298"/>
      <c r="B694" s="299"/>
      <c r="C694" s="264"/>
      <c r="D694" s="264"/>
      <c r="E694" s="264"/>
      <c r="F694" s="300"/>
    </row>
    <row r="695" spans="1:6" ht="16.5">
      <c r="A695" s="298"/>
      <c r="B695" s="299"/>
      <c r="C695" s="264"/>
      <c r="D695" s="264"/>
      <c r="E695" s="264"/>
      <c r="F695" s="300"/>
    </row>
    <row r="696" spans="1:6" ht="16.5">
      <c r="A696" s="298"/>
      <c r="B696" s="299"/>
      <c r="C696" s="264"/>
      <c r="D696" s="264"/>
      <c r="E696" s="264"/>
      <c r="F696" s="300"/>
    </row>
    <row r="697" spans="1:6" ht="16.5">
      <c r="A697" s="298"/>
      <c r="B697" s="299"/>
      <c r="C697" s="264"/>
      <c r="D697" s="264"/>
      <c r="E697" s="264"/>
      <c r="F697" s="300"/>
    </row>
    <row r="698" spans="1:6" ht="16.5">
      <c r="A698" s="298"/>
      <c r="B698" s="299"/>
      <c r="C698" s="264"/>
      <c r="D698" s="264"/>
      <c r="E698" s="264"/>
      <c r="F698" s="300"/>
    </row>
    <row r="699" spans="1:6" ht="16.5">
      <c r="A699" s="298"/>
      <c r="B699" s="299"/>
      <c r="C699" s="264"/>
      <c r="D699" s="264"/>
      <c r="E699" s="264"/>
      <c r="F699" s="300"/>
    </row>
    <row r="700" spans="1:6" ht="16.5">
      <c r="A700" s="298"/>
      <c r="B700" s="299"/>
      <c r="C700" s="264"/>
      <c r="D700" s="264"/>
      <c r="E700" s="264"/>
      <c r="F700" s="300"/>
    </row>
    <row r="701" spans="1:6" ht="16.5">
      <c r="A701" s="298"/>
      <c r="B701" s="299"/>
      <c r="C701" s="264"/>
      <c r="D701" s="264"/>
      <c r="E701" s="264"/>
      <c r="F701" s="300"/>
    </row>
    <row r="702" spans="1:6" ht="16.5">
      <c r="A702" s="298"/>
      <c r="B702" s="299"/>
      <c r="C702" s="264"/>
      <c r="D702" s="264"/>
      <c r="E702" s="264"/>
      <c r="F702" s="300"/>
    </row>
    <row r="703" spans="1:6" ht="16.5">
      <c r="A703" s="298"/>
      <c r="B703" s="299"/>
      <c r="C703" s="264"/>
      <c r="D703" s="264"/>
      <c r="E703" s="264"/>
      <c r="F703" s="300"/>
    </row>
    <row r="704" spans="1:6" ht="16.5">
      <c r="A704" s="298"/>
      <c r="B704" s="299"/>
      <c r="C704" s="264"/>
      <c r="D704" s="264"/>
      <c r="E704" s="264"/>
      <c r="F704" s="300"/>
    </row>
    <row r="705" spans="1:6" ht="16.5">
      <c r="A705" s="298"/>
      <c r="B705" s="299"/>
      <c r="C705" s="264"/>
      <c r="D705" s="264"/>
      <c r="E705" s="264"/>
      <c r="F705" s="300"/>
    </row>
    <row r="706" spans="1:6" ht="16.5">
      <c r="A706" s="298"/>
      <c r="B706" s="299"/>
      <c r="C706" s="264"/>
      <c r="D706" s="264"/>
      <c r="E706" s="264"/>
      <c r="F706" s="300"/>
    </row>
    <row r="707" spans="1:6" ht="16.5">
      <c r="A707" s="298"/>
      <c r="B707" s="299"/>
      <c r="C707" s="264"/>
      <c r="D707" s="264"/>
      <c r="E707" s="264"/>
      <c r="F707" s="300"/>
    </row>
    <row r="708" spans="1:6" ht="16.5">
      <c r="A708" s="298"/>
      <c r="B708" s="299"/>
      <c r="C708" s="264"/>
      <c r="D708" s="264"/>
      <c r="E708" s="264"/>
      <c r="F708" s="300"/>
    </row>
    <row r="709" spans="1:6" ht="16.5">
      <c r="A709" s="298"/>
      <c r="B709" s="299"/>
      <c r="C709" s="264"/>
      <c r="D709" s="264"/>
      <c r="E709" s="264"/>
      <c r="F709" s="300"/>
    </row>
    <row r="710" spans="1:6" ht="16.5">
      <c r="A710" s="298"/>
      <c r="B710" s="299"/>
      <c r="C710" s="264"/>
      <c r="D710" s="264"/>
      <c r="E710" s="264"/>
      <c r="F710" s="300"/>
    </row>
    <row r="711" spans="1:6" ht="16.5">
      <c r="A711" s="298"/>
      <c r="B711" s="299"/>
      <c r="C711" s="264"/>
      <c r="D711" s="264"/>
      <c r="E711" s="264"/>
      <c r="F711" s="300"/>
    </row>
    <row r="712" spans="1:6" ht="16.5">
      <c r="A712" s="298"/>
      <c r="B712" s="299"/>
      <c r="C712" s="264"/>
      <c r="D712" s="264"/>
      <c r="E712" s="264"/>
      <c r="F712" s="300"/>
    </row>
    <row r="713" spans="1:6" ht="16.5">
      <c r="A713" s="298"/>
      <c r="B713" s="299"/>
      <c r="C713" s="264"/>
      <c r="D713" s="264"/>
      <c r="E713" s="264"/>
      <c r="F713" s="300"/>
    </row>
    <row r="714" spans="1:6" ht="16.5">
      <c r="A714" s="298"/>
      <c r="B714" s="299"/>
      <c r="C714" s="264"/>
      <c r="D714" s="264"/>
      <c r="E714" s="264"/>
      <c r="F714" s="300"/>
    </row>
    <row r="715" spans="1:6" ht="16.5">
      <c r="A715" s="298"/>
      <c r="B715" s="299"/>
      <c r="C715" s="264"/>
      <c r="D715" s="264"/>
      <c r="E715" s="264"/>
      <c r="F715" s="300"/>
    </row>
    <row r="716" spans="1:6" ht="16.5">
      <c r="A716" s="298"/>
      <c r="B716" s="299"/>
      <c r="C716" s="264"/>
      <c r="D716" s="264"/>
      <c r="E716" s="264"/>
      <c r="F716" s="300"/>
    </row>
    <row r="717" spans="1:6" ht="16.5">
      <c r="A717" s="298"/>
      <c r="B717" s="299"/>
      <c r="C717" s="264"/>
      <c r="D717" s="264"/>
      <c r="E717" s="264"/>
      <c r="F717" s="300"/>
    </row>
    <row r="718" spans="1:6" ht="16.5">
      <c r="A718" s="298"/>
      <c r="B718" s="299"/>
      <c r="C718" s="264"/>
      <c r="D718" s="264"/>
      <c r="E718" s="264"/>
      <c r="F718" s="300"/>
    </row>
    <row r="719" spans="1:6" ht="16.5">
      <c r="A719" s="298"/>
      <c r="B719" s="299"/>
      <c r="C719" s="264"/>
      <c r="D719" s="264"/>
      <c r="E719" s="264"/>
      <c r="F719" s="300"/>
    </row>
    <row r="720" spans="1:6" ht="16.5">
      <c r="A720" s="298"/>
      <c r="B720" s="299"/>
      <c r="C720" s="264"/>
      <c r="D720" s="264"/>
      <c r="E720" s="264"/>
      <c r="F720" s="300"/>
    </row>
    <row r="721" spans="1:6" ht="16.5">
      <c r="A721" s="298"/>
      <c r="B721" s="299"/>
      <c r="C721" s="264"/>
      <c r="D721" s="264"/>
      <c r="E721" s="264"/>
      <c r="F721" s="300"/>
    </row>
    <row r="722" spans="1:6" ht="16.5">
      <c r="A722" s="298"/>
      <c r="B722" s="299"/>
      <c r="C722" s="264"/>
      <c r="D722" s="264"/>
      <c r="E722" s="264"/>
      <c r="F722" s="300"/>
    </row>
    <row r="723" spans="1:6" ht="16.5">
      <c r="A723" s="298"/>
      <c r="B723" s="299"/>
      <c r="C723" s="264"/>
      <c r="D723" s="264"/>
      <c r="E723" s="264"/>
      <c r="F723" s="300"/>
    </row>
    <row r="724" spans="1:6" ht="16.5">
      <c r="A724" s="298"/>
      <c r="B724" s="299"/>
      <c r="C724" s="264"/>
      <c r="D724" s="264"/>
      <c r="E724" s="264"/>
      <c r="F724" s="300"/>
    </row>
    <row r="725" spans="1:6" ht="16.5">
      <c r="A725" s="298"/>
      <c r="B725" s="299"/>
      <c r="C725" s="264"/>
      <c r="D725" s="264"/>
      <c r="E725" s="264"/>
      <c r="F725" s="300"/>
    </row>
    <row r="726" spans="1:6" ht="16.5">
      <c r="A726" s="298"/>
      <c r="B726" s="299"/>
      <c r="C726" s="264"/>
      <c r="D726" s="264"/>
      <c r="E726" s="264"/>
      <c r="F726" s="300"/>
    </row>
    <row r="727" spans="1:6" ht="16.5">
      <c r="A727" s="298"/>
      <c r="B727" s="299"/>
      <c r="C727" s="264"/>
      <c r="D727" s="264"/>
      <c r="E727" s="264"/>
      <c r="F727" s="300"/>
    </row>
    <row r="728" spans="1:6" ht="16.5">
      <c r="A728" s="298"/>
      <c r="B728" s="299"/>
      <c r="C728" s="264"/>
      <c r="D728" s="264"/>
      <c r="E728" s="264"/>
      <c r="F728" s="300"/>
    </row>
    <row r="729" spans="1:6" ht="16.5">
      <c r="A729" s="298"/>
      <c r="B729" s="299"/>
      <c r="C729" s="264"/>
      <c r="D729" s="264"/>
      <c r="E729" s="264"/>
      <c r="F729" s="300"/>
    </row>
    <row r="730" spans="1:6" ht="16.5">
      <c r="A730" s="298"/>
      <c r="B730" s="299"/>
      <c r="C730" s="264"/>
      <c r="D730" s="264"/>
      <c r="E730" s="264"/>
      <c r="F730" s="300"/>
    </row>
    <row r="731" spans="1:6" ht="16.5">
      <c r="A731" s="298"/>
      <c r="B731" s="299"/>
      <c r="C731" s="264"/>
      <c r="D731" s="264"/>
      <c r="E731" s="264"/>
      <c r="F731" s="300"/>
    </row>
    <row r="732" spans="1:6" ht="16.5">
      <c r="A732" s="298"/>
      <c r="B732" s="299"/>
      <c r="C732" s="264"/>
      <c r="D732" s="264"/>
      <c r="E732" s="264"/>
      <c r="F732" s="300"/>
    </row>
    <row r="733" spans="1:6" ht="16.5">
      <c r="A733" s="298"/>
      <c r="B733" s="299"/>
      <c r="C733" s="264"/>
      <c r="D733" s="264"/>
      <c r="E733" s="264"/>
      <c r="F733" s="300"/>
    </row>
    <row r="734" spans="1:6" ht="16.5">
      <c r="A734" s="298"/>
      <c r="B734" s="299"/>
      <c r="C734" s="264"/>
      <c r="D734" s="264"/>
      <c r="E734" s="264"/>
      <c r="F734" s="300"/>
    </row>
    <row r="735" spans="1:6" ht="16.5">
      <c r="A735" s="298"/>
      <c r="B735" s="299"/>
      <c r="C735" s="264"/>
      <c r="D735" s="264"/>
      <c r="E735" s="264"/>
      <c r="F735" s="300"/>
    </row>
    <row r="736" spans="1:6" ht="16.5">
      <c r="A736" s="298"/>
      <c r="B736" s="299"/>
      <c r="C736" s="264"/>
      <c r="D736" s="264"/>
      <c r="E736" s="264"/>
      <c r="F736" s="300"/>
    </row>
    <row r="737" spans="1:6" ht="16.5">
      <c r="A737" s="298"/>
      <c r="B737" s="299"/>
      <c r="C737" s="264"/>
      <c r="D737" s="264"/>
      <c r="E737" s="264"/>
      <c r="F737" s="300"/>
    </row>
    <row r="738" spans="1:6" ht="16.5">
      <c r="A738" s="298"/>
      <c r="B738" s="299"/>
      <c r="C738" s="264"/>
      <c r="D738" s="264"/>
      <c r="E738" s="264"/>
      <c r="F738" s="300"/>
    </row>
    <row r="739" spans="1:6" ht="16.5">
      <c r="A739" s="298"/>
      <c r="B739" s="299"/>
      <c r="C739" s="264"/>
      <c r="D739" s="264"/>
      <c r="E739" s="264"/>
      <c r="F739" s="300"/>
    </row>
    <row r="740" spans="1:6" ht="16.5">
      <c r="A740" s="298"/>
      <c r="B740" s="299"/>
      <c r="C740" s="264"/>
      <c r="D740" s="264"/>
      <c r="E740" s="264"/>
      <c r="F740" s="300"/>
    </row>
    <row r="741" spans="1:6" ht="16.5">
      <c r="A741" s="298"/>
      <c r="B741" s="299"/>
      <c r="C741" s="264"/>
      <c r="D741" s="264"/>
      <c r="E741" s="264"/>
      <c r="F741" s="300"/>
    </row>
    <row r="742" spans="1:6" ht="16.5">
      <c r="A742" s="298"/>
      <c r="B742" s="299"/>
      <c r="C742" s="264"/>
      <c r="D742" s="264"/>
      <c r="E742" s="264"/>
      <c r="F742" s="300"/>
    </row>
    <row r="743" spans="1:6" ht="16.5">
      <c r="A743" s="298"/>
      <c r="B743" s="299"/>
      <c r="C743" s="264"/>
      <c r="D743" s="264"/>
      <c r="E743" s="264"/>
      <c r="F743" s="300"/>
    </row>
    <row r="744" spans="1:6" ht="16.5">
      <c r="A744" s="298"/>
      <c r="B744" s="299"/>
      <c r="C744" s="264"/>
      <c r="D744" s="264"/>
      <c r="E744" s="264"/>
      <c r="F744" s="300"/>
    </row>
    <row r="745" spans="1:6" ht="16.5">
      <c r="A745" s="298"/>
      <c r="B745" s="299"/>
      <c r="C745" s="264"/>
      <c r="D745" s="264"/>
      <c r="E745" s="264"/>
      <c r="F745" s="300"/>
    </row>
    <row r="746" spans="1:6" ht="16.5">
      <c r="A746" s="298"/>
      <c r="B746" s="299"/>
      <c r="C746" s="264"/>
      <c r="D746" s="264"/>
      <c r="E746" s="264"/>
      <c r="F746" s="300"/>
    </row>
    <row r="747" spans="1:6" ht="16.5">
      <c r="A747" s="298"/>
      <c r="B747" s="299"/>
      <c r="C747" s="264"/>
      <c r="D747" s="264"/>
      <c r="E747" s="264"/>
      <c r="F747" s="300"/>
    </row>
    <row r="748" spans="1:6" ht="16.5">
      <c r="A748" s="298"/>
      <c r="B748" s="299"/>
      <c r="C748" s="264"/>
      <c r="D748" s="264"/>
      <c r="E748" s="264"/>
      <c r="F748" s="300"/>
    </row>
    <row r="749" spans="1:6" ht="16.5">
      <c r="A749" s="298"/>
      <c r="B749" s="299"/>
      <c r="C749" s="264"/>
      <c r="D749" s="264"/>
      <c r="E749" s="264"/>
      <c r="F749" s="300"/>
    </row>
    <row r="750" spans="1:6" ht="16.5">
      <c r="A750" s="298"/>
      <c r="B750" s="299"/>
      <c r="C750" s="264"/>
      <c r="D750" s="264"/>
      <c r="E750" s="264"/>
      <c r="F750" s="300"/>
    </row>
    <row r="751" spans="1:6" ht="16.5">
      <c r="A751" s="298"/>
      <c r="B751" s="299"/>
      <c r="C751" s="264"/>
      <c r="D751" s="264"/>
      <c r="E751" s="264"/>
      <c r="F751" s="300"/>
    </row>
    <row r="752" spans="1:6" ht="16.5">
      <c r="A752" s="298"/>
      <c r="B752" s="299"/>
      <c r="C752" s="264"/>
      <c r="D752" s="264"/>
      <c r="E752" s="264"/>
      <c r="F752" s="300"/>
    </row>
    <row r="753" spans="1:6" ht="16.5">
      <c r="A753" s="298"/>
      <c r="B753" s="299"/>
      <c r="C753" s="264"/>
      <c r="D753" s="264"/>
      <c r="E753" s="264"/>
      <c r="F753" s="300"/>
    </row>
    <row r="754" spans="1:6" ht="16.5">
      <c r="A754" s="298"/>
      <c r="B754" s="299"/>
      <c r="C754" s="264"/>
      <c r="D754" s="264"/>
      <c r="E754" s="264"/>
      <c r="F754" s="300"/>
    </row>
    <row r="755" spans="1:6" ht="16.5">
      <c r="A755" s="298"/>
      <c r="B755" s="299"/>
      <c r="C755" s="264"/>
      <c r="D755" s="264"/>
      <c r="E755" s="264"/>
      <c r="F755" s="300"/>
    </row>
    <row r="756" spans="1:6" ht="16.5">
      <c r="A756" s="298"/>
      <c r="B756" s="299"/>
      <c r="C756" s="264"/>
      <c r="D756" s="264"/>
      <c r="E756" s="264"/>
      <c r="F756" s="300"/>
    </row>
    <row r="757" spans="1:6" ht="16.5">
      <c r="A757" s="298"/>
      <c r="B757" s="299"/>
      <c r="C757" s="264"/>
      <c r="D757" s="264"/>
      <c r="E757" s="264"/>
      <c r="F757" s="300"/>
    </row>
    <row r="758" spans="1:6" ht="16.5">
      <c r="A758" s="298"/>
      <c r="B758" s="299"/>
      <c r="C758" s="264"/>
      <c r="D758" s="264"/>
      <c r="E758" s="264"/>
      <c r="F758" s="300"/>
    </row>
    <row r="759" spans="1:6" ht="16.5">
      <c r="A759" s="298"/>
      <c r="B759" s="299"/>
      <c r="C759" s="264"/>
      <c r="D759" s="264"/>
      <c r="E759" s="264"/>
      <c r="F759" s="300"/>
    </row>
    <row r="760" spans="1:6" ht="16.5">
      <c r="A760" s="298"/>
      <c r="B760" s="299"/>
      <c r="C760" s="264"/>
      <c r="D760" s="264"/>
      <c r="E760" s="264"/>
      <c r="F760" s="300"/>
    </row>
    <row r="761" spans="1:6" ht="16.5">
      <c r="A761" s="298"/>
      <c r="B761" s="299"/>
      <c r="C761" s="264"/>
      <c r="D761" s="264"/>
      <c r="E761" s="264"/>
      <c r="F761" s="300"/>
    </row>
    <row r="762" spans="1:6" ht="16.5">
      <c r="A762" s="298"/>
      <c r="B762" s="299"/>
      <c r="C762" s="264"/>
      <c r="D762" s="264"/>
      <c r="E762" s="264"/>
      <c r="F762" s="300"/>
    </row>
    <row r="763" spans="1:6" ht="16.5">
      <c r="A763" s="298"/>
      <c r="B763" s="299"/>
      <c r="C763" s="264"/>
      <c r="D763" s="264"/>
      <c r="E763" s="264"/>
      <c r="F763" s="300"/>
    </row>
    <row r="764" spans="1:6" ht="16.5">
      <c r="A764" s="298"/>
      <c r="B764" s="299"/>
      <c r="C764" s="264"/>
      <c r="D764" s="264"/>
      <c r="E764" s="264"/>
      <c r="F764" s="300"/>
    </row>
    <row r="765" spans="1:6" ht="16.5">
      <c r="A765" s="298"/>
      <c r="B765" s="299"/>
      <c r="C765" s="264"/>
      <c r="D765" s="264"/>
      <c r="E765" s="264"/>
      <c r="F765" s="300"/>
    </row>
    <row r="766" spans="1:6" ht="16.5">
      <c r="A766" s="298"/>
      <c r="B766" s="299"/>
      <c r="C766" s="264"/>
      <c r="D766" s="264"/>
      <c r="E766" s="264"/>
      <c r="F766" s="300"/>
    </row>
    <row r="767" spans="1:6" ht="16.5">
      <c r="A767" s="298"/>
      <c r="B767" s="299"/>
      <c r="C767" s="264"/>
      <c r="D767" s="264"/>
      <c r="E767" s="264"/>
      <c r="F767" s="300"/>
    </row>
    <row r="768" spans="1:6" ht="16.5">
      <c r="A768" s="298"/>
      <c r="B768" s="299"/>
      <c r="C768" s="264"/>
      <c r="D768" s="264"/>
      <c r="E768" s="264"/>
      <c r="F768" s="300"/>
    </row>
    <row r="769" spans="1:6" ht="16.5">
      <c r="A769" s="298"/>
      <c r="B769" s="299"/>
      <c r="C769" s="264"/>
      <c r="D769" s="264"/>
      <c r="E769" s="264"/>
      <c r="F769" s="300"/>
    </row>
    <row r="770" spans="1:6" ht="16.5">
      <c r="A770" s="298"/>
      <c r="B770" s="299"/>
      <c r="C770" s="264"/>
      <c r="D770" s="264"/>
      <c r="E770" s="264"/>
      <c r="F770" s="300"/>
    </row>
    <row r="771" spans="1:6" ht="16.5">
      <c r="A771" s="298"/>
      <c r="B771" s="299"/>
      <c r="C771" s="264"/>
      <c r="D771" s="264"/>
      <c r="E771" s="264"/>
      <c r="F771" s="300"/>
    </row>
    <row r="772" spans="1:6" ht="16.5">
      <c r="A772" s="298"/>
      <c r="B772" s="299"/>
      <c r="C772" s="264"/>
      <c r="D772" s="264"/>
      <c r="E772" s="264"/>
      <c r="F772" s="300"/>
    </row>
    <row r="773" spans="1:6" ht="16.5">
      <c r="A773" s="298"/>
      <c r="B773" s="299"/>
      <c r="C773" s="264"/>
      <c r="D773" s="264"/>
      <c r="E773" s="264"/>
      <c r="F773" s="300"/>
    </row>
    <row r="774" spans="1:6" ht="16.5">
      <c r="A774" s="298"/>
      <c r="B774" s="299"/>
      <c r="C774" s="264"/>
      <c r="D774" s="264"/>
      <c r="E774" s="264"/>
      <c r="F774" s="300"/>
    </row>
    <row r="775" spans="1:6" ht="16.5">
      <c r="A775" s="298"/>
      <c r="B775" s="299"/>
      <c r="C775" s="264"/>
      <c r="D775" s="264"/>
      <c r="E775" s="264"/>
      <c r="F775" s="300"/>
    </row>
    <row r="776" spans="1:6" ht="16.5">
      <c r="A776" s="298"/>
      <c r="B776" s="299"/>
      <c r="C776" s="264"/>
      <c r="D776" s="264"/>
      <c r="E776" s="264"/>
      <c r="F776" s="300"/>
    </row>
    <row r="777" spans="1:6" ht="16.5">
      <c r="A777" s="298"/>
      <c r="B777" s="299"/>
      <c r="C777" s="264"/>
      <c r="D777" s="264"/>
      <c r="E777" s="264"/>
      <c r="F777" s="300"/>
    </row>
    <row r="778" spans="1:6" ht="16.5">
      <c r="A778" s="298"/>
      <c r="B778" s="299"/>
      <c r="C778" s="264"/>
      <c r="D778" s="264"/>
      <c r="E778" s="264"/>
      <c r="F778" s="300"/>
    </row>
    <row r="779" spans="1:6" ht="16.5">
      <c r="A779" s="298"/>
      <c r="B779" s="299"/>
      <c r="C779" s="264"/>
      <c r="D779" s="264"/>
      <c r="E779" s="264"/>
      <c r="F779" s="300"/>
    </row>
    <row r="780" spans="1:6" ht="16.5">
      <c r="A780" s="298"/>
      <c r="B780" s="299"/>
      <c r="C780" s="264"/>
      <c r="D780" s="264"/>
      <c r="E780" s="264"/>
      <c r="F780" s="300"/>
    </row>
    <row r="781" spans="1:6" ht="16.5">
      <c r="A781" s="298"/>
      <c r="B781" s="299"/>
      <c r="C781" s="264"/>
      <c r="D781" s="264"/>
      <c r="E781" s="264"/>
      <c r="F781" s="300"/>
    </row>
    <row r="782" spans="1:6" ht="16.5">
      <c r="A782" s="298"/>
      <c r="B782" s="299"/>
      <c r="C782" s="264"/>
      <c r="D782" s="264"/>
      <c r="E782" s="264"/>
      <c r="F782" s="300"/>
    </row>
    <row r="783" spans="1:6" ht="16.5">
      <c r="A783" s="298"/>
      <c r="B783" s="299"/>
      <c r="C783" s="264"/>
      <c r="D783" s="264"/>
      <c r="E783" s="264"/>
      <c r="F783" s="300"/>
    </row>
    <row r="784" spans="1:6" ht="16.5">
      <c r="A784" s="298"/>
      <c r="B784" s="299"/>
      <c r="C784" s="264"/>
      <c r="D784" s="264"/>
      <c r="E784" s="264"/>
      <c r="F784" s="300"/>
    </row>
    <row r="785" spans="1:6" ht="16.5">
      <c r="A785" s="298"/>
      <c r="B785" s="299"/>
      <c r="C785" s="264"/>
      <c r="D785" s="264"/>
      <c r="E785" s="264"/>
      <c r="F785" s="300"/>
    </row>
    <row r="786" spans="1:6" ht="16.5">
      <c r="A786" s="298"/>
      <c r="B786" s="299"/>
      <c r="C786" s="264"/>
      <c r="D786" s="264"/>
      <c r="E786" s="264"/>
      <c r="F786" s="300"/>
    </row>
    <row r="787" spans="1:6" ht="16.5">
      <c r="A787" s="298"/>
      <c r="B787" s="299"/>
      <c r="C787" s="264"/>
      <c r="D787" s="264"/>
      <c r="E787" s="264"/>
      <c r="F787" s="300"/>
    </row>
    <row r="788" spans="1:6" ht="16.5">
      <c r="A788" s="298"/>
      <c r="B788" s="299"/>
      <c r="C788" s="264"/>
      <c r="D788" s="264"/>
      <c r="E788" s="264"/>
      <c r="F788" s="300"/>
    </row>
    <row r="789" spans="1:6" ht="16.5">
      <c r="A789" s="298"/>
      <c r="B789" s="299"/>
      <c r="C789" s="264"/>
      <c r="D789" s="264"/>
      <c r="E789" s="264"/>
      <c r="F789" s="300"/>
    </row>
    <row r="790" spans="1:6" ht="16.5">
      <c r="A790" s="298"/>
      <c r="B790" s="299"/>
      <c r="C790" s="264"/>
      <c r="D790" s="264"/>
      <c r="E790" s="264"/>
      <c r="F790" s="300"/>
    </row>
    <row r="791" spans="1:6" ht="16.5">
      <c r="A791" s="298"/>
      <c r="B791" s="299"/>
      <c r="C791" s="264"/>
      <c r="D791" s="264"/>
      <c r="E791" s="264"/>
      <c r="F791" s="300"/>
    </row>
    <row r="792" spans="1:6" ht="16.5">
      <c r="A792" s="298"/>
      <c r="B792" s="299"/>
      <c r="C792" s="264"/>
      <c r="D792" s="264"/>
      <c r="E792" s="264"/>
      <c r="F792" s="300"/>
    </row>
    <row r="793" spans="1:6" ht="16.5">
      <c r="A793" s="298"/>
      <c r="B793" s="299"/>
      <c r="C793" s="264"/>
      <c r="D793" s="264"/>
      <c r="E793" s="264"/>
      <c r="F793" s="300"/>
    </row>
    <row r="794" spans="1:6" ht="16.5">
      <c r="A794" s="298"/>
      <c r="B794" s="299"/>
      <c r="C794" s="264"/>
      <c r="D794" s="264"/>
      <c r="E794" s="264"/>
      <c r="F794" s="300"/>
    </row>
    <row r="795" spans="1:6" ht="16.5">
      <c r="A795" s="298"/>
      <c r="B795" s="299"/>
      <c r="C795" s="264"/>
      <c r="D795" s="264"/>
      <c r="E795" s="264"/>
      <c r="F795" s="300"/>
    </row>
    <row r="796" spans="1:6" ht="16.5">
      <c r="A796" s="298"/>
      <c r="B796" s="299"/>
      <c r="C796" s="264"/>
      <c r="D796" s="264"/>
      <c r="E796" s="264"/>
      <c r="F796" s="300"/>
    </row>
    <row r="797" spans="1:6" ht="16.5">
      <c r="A797" s="298"/>
      <c r="B797" s="299"/>
      <c r="C797" s="264"/>
      <c r="D797" s="264"/>
      <c r="E797" s="264"/>
      <c r="F797" s="300"/>
    </row>
    <row r="798" spans="1:6" ht="16.5">
      <c r="A798" s="298"/>
      <c r="B798" s="299"/>
      <c r="C798" s="264"/>
      <c r="D798" s="264"/>
      <c r="E798" s="264"/>
      <c r="F798" s="300"/>
    </row>
    <row r="799" spans="1:6" ht="16.5">
      <c r="A799" s="298"/>
      <c r="B799" s="299"/>
      <c r="C799" s="264"/>
      <c r="D799" s="264"/>
      <c r="E799" s="264"/>
      <c r="F799" s="300"/>
    </row>
    <row r="800" spans="1:6" ht="16.5">
      <c r="A800" s="298"/>
      <c r="B800" s="299"/>
      <c r="C800" s="264"/>
      <c r="D800" s="264"/>
      <c r="E800" s="264"/>
      <c r="F800" s="300"/>
    </row>
    <row r="801" spans="1:6" ht="16.5">
      <c r="A801" s="298"/>
      <c r="B801" s="299"/>
      <c r="C801" s="264"/>
      <c r="D801" s="264"/>
      <c r="E801" s="264"/>
      <c r="F801" s="300"/>
    </row>
    <row r="802" spans="1:6" ht="16.5">
      <c r="A802" s="298"/>
      <c r="B802" s="299"/>
      <c r="C802" s="264"/>
      <c r="D802" s="264"/>
      <c r="E802" s="264"/>
      <c r="F802" s="300"/>
    </row>
    <row r="803" spans="1:6" ht="16.5">
      <c r="A803" s="298"/>
      <c r="B803" s="299"/>
      <c r="C803" s="264"/>
      <c r="D803" s="264"/>
      <c r="E803" s="264"/>
      <c r="F803" s="300"/>
    </row>
    <row r="804" spans="1:6" ht="16.5">
      <c r="A804" s="298"/>
      <c r="B804" s="299"/>
      <c r="C804" s="264"/>
      <c r="D804" s="264"/>
      <c r="E804" s="264"/>
      <c r="F804" s="300"/>
    </row>
    <row r="805" spans="1:6" ht="16.5">
      <c r="A805" s="298"/>
      <c r="B805" s="299"/>
      <c r="C805" s="264"/>
      <c r="D805" s="264"/>
      <c r="E805" s="264"/>
      <c r="F805" s="300"/>
    </row>
    <row r="806" spans="1:6" ht="16.5">
      <c r="A806" s="298"/>
      <c r="B806" s="299"/>
      <c r="C806" s="264"/>
      <c r="D806" s="264"/>
      <c r="E806" s="264"/>
      <c r="F806" s="300"/>
    </row>
    <row r="807" spans="1:6" ht="16.5">
      <c r="A807" s="298"/>
      <c r="B807" s="299"/>
      <c r="C807" s="264"/>
      <c r="D807" s="264"/>
      <c r="E807" s="264"/>
      <c r="F807" s="300"/>
    </row>
    <row r="808" spans="1:6" ht="16.5">
      <c r="A808" s="298"/>
      <c r="B808" s="299"/>
      <c r="C808" s="264"/>
      <c r="D808" s="264"/>
      <c r="E808" s="264"/>
      <c r="F808" s="300"/>
    </row>
    <row r="809" spans="1:6" ht="16.5">
      <c r="A809" s="298"/>
      <c r="B809" s="299"/>
      <c r="C809" s="264"/>
      <c r="D809" s="264"/>
      <c r="E809" s="264"/>
      <c r="F809" s="300"/>
    </row>
    <row r="810" spans="1:6" ht="16.5">
      <c r="A810" s="298"/>
      <c r="B810" s="299"/>
      <c r="C810" s="264"/>
      <c r="D810" s="264"/>
      <c r="E810" s="264"/>
      <c r="F810" s="300"/>
    </row>
    <row r="811" spans="1:6" ht="16.5">
      <c r="A811" s="298"/>
      <c r="B811" s="299"/>
      <c r="C811" s="264"/>
      <c r="D811" s="264"/>
      <c r="E811" s="264"/>
      <c r="F811" s="300"/>
    </row>
    <row r="812" spans="1:6" ht="16.5">
      <c r="A812" s="298"/>
      <c r="B812" s="299"/>
      <c r="C812" s="264"/>
      <c r="D812" s="264"/>
      <c r="E812" s="264"/>
      <c r="F812" s="300"/>
    </row>
    <row r="813" spans="1:6" ht="16.5">
      <c r="A813" s="298"/>
      <c r="B813" s="299"/>
      <c r="C813" s="264"/>
      <c r="D813" s="264"/>
      <c r="E813" s="264"/>
      <c r="F813" s="300"/>
    </row>
    <row r="814" spans="1:6" ht="16.5">
      <c r="A814" s="298"/>
      <c r="B814" s="299"/>
      <c r="C814" s="264"/>
      <c r="D814" s="264"/>
      <c r="E814" s="264"/>
      <c r="F814" s="300"/>
    </row>
    <row r="815" spans="1:6" ht="16.5">
      <c r="A815" s="298"/>
      <c r="B815" s="299"/>
      <c r="C815" s="264"/>
      <c r="D815" s="264"/>
      <c r="E815" s="264"/>
      <c r="F815" s="300"/>
    </row>
    <row r="816" spans="1:6" ht="16.5">
      <c r="A816" s="298"/>
      <c r="B816" s="299"/>
      <c r="C816" s="264"/>
      <c r="D816" s="264"/>
      <c r="E816" s="264"/>
      <c r="F816" s="300"/>
    </row>
    <row r="817" spans="1:6" ht="16.5">
      <c r="A817" s="298"/>
      <c r="B817" s="299"/>
      <c r="C817" s="264"/>
      <c r="D817" s="264"/>
      <c r="E817" s="264"/>
      <c r="F817" s="300"/>
    </row>
    <row r="818" spans="1:6" ht="16.5">
      <c r="A818" s="298"/>
      <c r="B818" s="299"/>
      <c r="C818" s="264"/>
      <c r="D818" s="264"/>
      <c r="E818" s="264"/>
      <c r="F818" s="300"/>
    </row>
    <row r="819" spans="1:6" ht="16.5">
      <c r="A819" s="298"/>
      <c r="B819" s="299"/>
      <c r="C819" s="264"/>
      <c r="D819" s="264"/>
      <c r="E819" s="264"/>
      <c r="F819" s="300"/>
    </row>
    <row r="820" spans="1:6" ht="16.5">
      <c r="A820" s="298"/>
      <c r="B820" s="299"/>
      <c r="C820" s="264"/>
      <c r="D820" s="264"/>
      <c r="E820" s="264"/>
      <c r="F820" s="300"/>
    </row>
    <row r="821" spans="1:6" ht="16.5">
      <c r="A821" s="298"/>
      <c r="B821" s="299"/>
      <c r="C821" s="264"/>
      <c r="D821" s="264"/>
      <c r="E821" s="264"/>
      <c r="F821" s="300"/>
    </row>
    <row r="822" spans="1:6" ht="16.5">
      <c r="A822" s="298"/>
      <c r="B822" s="299"/>
      <c r="C822" s="264"/>
      <c r="D822" s="264"/>
      <c r="E822" s="264"/>
      <c r="F822" s="300"/>
    </row>
    <row r="823" spans="1:6" ht="16.5">
      <c r="A823" s="298"/>
      <c r="B823" s="299"/>
      <c r="C823" s="264"/>
      <c r="D823" s="264"/>
      <c r="E823" s="264"/>
      <c r="F823" s="300"/>
    </row>
    <row r="824" spans="1:6" ht="16.5">
      <c r="A824" s="298"/>
      <c r="B824" s="299"/>
      <c r="C824" s="264"/>
      <c r="D824" s="264"/>
      <c r="E824" s="264"/>
      <c r="F824" s="300"/>
    </row>
    <row r="825" spans="1:6" ht="16.5">
      <c r="A825" s="298"/>
      <c r="B825" s="299"/>
      <c r="C825" s="264"/>
      <c r="D825" s="264"/>
      <c r="E825" s="264"/>
      <c r="F825" s="300"/>
    </row>
    <row r="826" spans="1:6" ht="16.5">
      <c r="A826" s="298"/>
      <c r="B826" s="299"/>
      <c r="C826" s="264"/>
      <c r="D826" s="264"/>
      <c r="E826" s="264"/>
      <c r="F826" s="300"/>
    </row>
    <row r="827" spans="1:6" ht="16.5">
      <c r="A827" s="298"/>
      <c r="B827" s="299"/>
      <c r="C827" s="264"/>
      <c r="D827" s="264"/>
      <c r="E827" s="264"/>
      <c r="F827" s="300"/>
    </row>
    <row r="828" spans="1:6" ht="16.5">
      <c r="A828" s="298"/>
      <c r="B828" s="299"/>
      <c r="C828" s="264"/>
      <c r="D828" s="264"/>
      <c r="E828" s="264"/>
      <c r="F828" s="300"/>
    </row>
    <row r="829" spans="1:6" ht="16.5">
      <c r="A829" s="298"/>
      <c r="B829" s="299"/>
      <c r="C829" s="264"/>
      <c r="D829" s="264"/>
      <c r="E829" s="264"/>
      <c r="F829" s="300"/>
    </row>
    <row r="830" spans="1:6" ht="16.5">
      <c r="A830" s="298"/>
      <c r="B830" s="299"/>
      <c r="C830" s="264"/>
      <c r="D830" s="264"/>
      <c r="E830" s="264"/>
      <c r="F830" s="300"/>
    </row>
    <row r="831" spans="1:6" ht="16.5">
      <c r="A831" s="298"/>
      <c r="B831" s="299"/>
      <c r="C831" s="264"/>
      <c r="D831" s="264"/>
      <c r="E831" s="264"/>
      <c r="F831" s="300"/>
    </row>
    <row r="832" spans="1:6" ht="16.5">
      <c r="A832" s="298"/>
      <c r="B832" s="299"/>
      <c r="C832" s="264"/>
      <c r="D832" s="264"/>
      <c r="E832" s="264"/>
      <c r="F832" s="300"/>
    </row>
    <row r="833" spans="1:6" ht="16.5">
      <c r="A833" s="298"/>
      <c r="B833" s="299"/>
      <c r="C833" s="264"/>
      <c r="D833" s="264"/>
      <c r="E833" s="264"/>
      <c r="F833" s="300"/>
    </row>
    <row r="834" spans="1:6" ht="16.5">
      <c r="A834" s="298"/>
      <c r="B834" s="299"/>
      <c r="C834" s="264"/>
      <c r="D834" s="264"/>
      <c r="E834" s="264"/>
      <c r="F834" s="300"/>
    </row>
    <row r="835" spans="1:6" ht="16.5">
      <c r="A835" s="298"/>
      <c r="B835" s="299"/>
      <c r="C835" s="264"/>
      <c r="D835" s="264"/>
      <c r="E835" s="264"/>
      <c r="F835" s="300"/>
    </row>
    <row r="836" spans="1:6" ht="16.5">
      <c r="A836" s="298"/>
      <c r="B836" s="299"/>
      <c r="C836" s="264"/>
      <c r="D836" s="264"/>
      <c r="E836" s="264"/>
      <c r="F836" s="300"/>
    </row>
    <row r="837" spans="1:6" ht="16.5">
      <c r="A837" s="298"/>
      <c r="B837" s="299"/>
      <c r="C837" s="264"/>
      <c r="D837" s="264"/>
      <c r="E837" s="264"/>
      <c r="F837" s="300"/>
    </row>
    <row r="838" spans="1:6" ht="16.5">
      <c r="A838" s="298"/>
      <c r="B838" s="299"/>
      <c r="C838" s="264"/>
      <c r="D838" s="264"/>
      <c r="E838" s="264"/>
      <c r="F838" s="300"/>
    </row>
    <row r="839" spans="1:6" ht="16.5">
      <c r="A839" s="298"/>
      <c r="B839" s="299"/>
      <c r="C839" s="264"/>
      <c r="D839" s="264"/>
      <c r="E839" s="264"/>
      <c r="F839" s="300"/>
    </row>
    <row r="840" spans="1:6" ht="16.5">
      <c r="A840" s="298"/>
      <c r="B840" s="299"/>
      <c r="C840" s="264"/>
      <c r="D840" s="264"/>
      <c r="E840" s="264"/>
      <c r="F840" s="300"/>
    </row>
    <row r="841" spans="1:6" ht="16.5">
      <c r="A841" s="298"/>
      <c r="B841" s="299"/>
      <c r="C841" s="264"/>
      <c r="D841" s="264"/>
      <c r="E841" s="264"/>
      <c r="F841" s="300"/>
    </row>
    <row r="842" spans="1:6" ht="16.5">
      <c r="A842" s="298"/>
      <c r="B842" s="299"/>
      <c r="C842" s="264"/>
      <c r="D842" s="264"/>
      <c r="E842" s="264"/>
      <c r="F842" s="300"/>
    </row>
    <row r="843" spans="1:6" ht="16.5">
      <c r="A843" s="298"/>
      <c r="B843" s="299"/>
      <c r="C843" s="264"/>
      <c r="D843" s="264"/>
      <c r="E843" s="264"/>
      <c r="F843" s="300"/>
    </row>
    <row r="844" spans="1:6" ht="16.5">
      <c r="A844" s="298"/>
      <c r="B844" s="299"/>
      <c r="C844" s="264"/>
      <c r="D844" s="264"/>
      <c r="E844" s="264"/>
      <c r="F844" s="300"/>
    </row>
    <row r="845" spans="1:6" ht="16.5">
      <c r="A845" s="298"/>
      <c r="B845" s="299"/>
      <c r="C845" s="264"/>
      <c r="D845" s="264"/>
      <c r="E845" s="264"/>
      <c r="F845" s="300"/>
    </row>
    <row r="846" spans="1:6" ht="16.5">
      <c r="A846" s="298"/>
      <c r="B846" s="299"/>
      <c r="C846" s="264"/>
      <c r="D846" s="264"/>
      <c r="E846" s="264"/>
      <c r="F846" s="300"/>
    </row>
    <row r="847" spans="1:6" ht="16.5">
      <c r="A847" s="298"/>
      <c r="B847" s="299"/>
      <c r="C847" s="264"/>
      <c r="D847" s="264"/>
      <c r="E847" s="264"/>
      <c r="F847" s="300"/>
    </row>
    <row r="848" spans="1:6" ht="16.5">
      <c r="A848" s="298"/>
      <c r="B848" s="299"/>
      <c r="C848" s="264"/>
      <c r="D848" s="264"/>
      <c r="E848" s="264"/>
      <c r="F848" s="300"/>
    </row>
    <row r="849" spans="1:6" ht="16.5">
      <c r="A849" s="298"/>
      <c r="B849" s="299"/>
      <c r="C849" s="264"/>
      <c r="D849" s="264"/>
      <c r="E849" s="264"/>
      <c r="F849" s="300"/>
    </row>
    <row r="850" spans="1:6" ht="16.5">
      <c r="A850" s="298"/>
      <c r="B850" s="299"/>
      <c r="C850" s="264"/>
      <c r="D850" s="264"/>
      <c r="E850" s="264"/>
      <c r="F850" s="300"/>
    </row>
    <row r="851" spans="1:6" ht="16.5">
      <c r="A851" s="298"/>
      <c r="B851" s="299"/>
      <c r="C851" s="264"/>
      <c r="D851" s="264"/>
      <c r="E851" s="264"/>
      <c r="F851" s="300"/>
    </row>
    <row r="852" spans="1:6" ht="16.5">
      <c r="A852" s="298"/>
      <c r="B852" s="299"/>
      <c r="C852" s="264"/>
      <c r="D852" s="264"/>
      <c r="E852" s="264"/>
      <c r="F852" s="300"/>
    </row>
    <row r="853" spans="1:6" ht="16.5">
      <c r="A853" s="298"/>
      <c r="B853" s="299"/>
      <c r="C853" s="264"/>
      <c r="D853" s="264"/>
      <c r="E853" s="264"/>
      <c r="F853" s="300"/>
    </row>
    <row r="854" spans="1:6" ht="16.5">
      <c r="A854" s="298"/>
      <c r="B854" s="299"/>
      <c r="C854" s="264"/>
      <c r="D854" s="264"/>
      <c r="E854" s="264"/>
      <c r="F854" s="300"/>
    </row>
    <row r="855" spans="1:6" ht="16.5">
      <c r="A855" s="298"/>
      <c r="B855" s="299"/>
      <c r="C855" s="264"/>
      <c r="D855" s="264"/>
      <c r="E855" s="264"/>
      <c r="F855" s="300"/>
    </row>
    <row r="856" spans="1:6" ht="16.5">
      <c r="A856" s="298"/>
      <c r="B856" s="299"/>
      <c r="C856" s="264"/>
      <c r="D856" s="264"/>
      <c r="E856" s="264"/>
      <c r="F856" s="300"/>
    </row>
    <row r="857" spans="1:6" ht="16.5">
      <c r="A857" s="298"/>
      <c r="B857" s="299"/>
      <c r="C857" s="264"/>
      <c r="D857" s="264"/>
      <c r="E857" s="264"/>
      <c r="F857" s="300"/>
    </row>
    <row r="858" spans="1:6" ht="16.5">
      <c r="A858" s="298"/>
      <c r="B858" s="299"/>
      <c r="C858" s="264"/>
      <c r="D858" s="264"/>
      <c r="E858" s="264"/>
      <c r="F858" s="300"/>
    </row>
    <row r="859" spans="1:6" ht="16.5">
      <c r="A859" s="298"/>
      <c r="B859" s="299"/>
      <c r="C859" s="264"/>
      <c r="D859" s="264"/>
      <c r="E859" s="264"/>
      <c r="F859" s="300"/>
    </row>
    <row r="860" spans="1:6" ht="16.5">
      <c r="A860" s="298"/>
      <c r="B860" s="299"/>
      <c r="C860" s="264"/>
      <c r="D860" s="264"/>
      <c r="E860" s="264"/>
      <c r="F860" s="300"/>
    </row>
    <row r="861" spans="1:6" ht="16.5">
      <c r="A861" s="298"/>
      <c r="B861" s="299"/>
      <c r="C861" s="264"/>
      <c r="D861" s="264"/>
      <c r="E861" s="264"/>
      <c r="F861" s="300"/>
    </row>
    <row r="862" spans="1:6" ht="16.5">
      <c r="A862" s="298"/>
      <c r="B862" s="299"/>
      <c r="C862" s="264"/>
      <c r="D862" s="264"/>
      <c r="E862" s="264"/>
      <c r="F862" s="300"/>
    </row>
    <row r="863" spans="1:6" ht="16.5">
      <c r="A863" s="298"/>
      <c r="B863" s="299"/>
      <c r="C863" s="264"/>
      <c r="D863" s="264"/>
      <c r="E863" s="264"/>
      <c r="F863" s="300"/>
    </row>
    <row r="864" spans="1:6" ht="16.5">
      <c r="A864" s="298"/>
      <c r="B864" s="299"/>
      <c r="C864" s="264"/>
      <c r="D864" s="264"/>
      <c r="E864" s="264"/>
      <c r="F864" s="300"/>
    </row>
    <row r="865" spans="1:6" ht="16.5">
      <c r="A865" s="298"/>
      <c r="B865" s="299"/>
      <c r="C865" s="264"/>
      <c r="D865" s="264"/>
      <c r="E865" s="264"/>
      <c r="F865" s="300"/>
    </row>
    <row r="866" spans="1:6" ht="16.5">
      <c r="A866" s="298"/>
      <c r="B866" s="299"/>
      <c r="C866" s="264"/>
      <c r="D866" s="264"/>
      <c r="E866" s="264"/>
      <c r="F866" s="300"/>
    </row>
    <row r="867" spans="1:6" ht="16.5">
      <c r="A867" s="298"/>
      <c r="B867" s="299"/>
      <c r="C867" s="264"/>
      <c r="D867" s="264"/>
      <c r="E867" s="264"/>
      <c r="F867" s="300"/>
    </row>
    <row r="868" spans="1:6" ht="16.5">
      <c r="A868" s="298"/>
      <c r="B868" s="299"/>
      <c r="C868" s="264"/>
      <c r="D868" s="264"/>
      <c r="E868" s="264"/>
      <c r="F868" s="300"/>
    </row>
    <row r="869" spans="1:6" ht="16.5">
      <c r="A869" s="298"/>
      <c r="B869" s="299"/>
      <c r="C869" s="264"/>
      <c r="D869" s="264"/>
      <c r="E869" s="264"/>
      <c r="F869" s="300"/>
    </row>
    <row r="870" spans="1:6" ht="16.5">
      <c r="A870" s="298"/>
      <c r="B870" s="299"/>
      <c r="C870" s="264"/>
      <c r="D870" s="264"/>
      <c r="E870" s="264"/>
      <c r="F870" s="300"/>
    </row>
    <row r="871" spans="1:6" ht="16.5">
      <c r="A871" s="298"/>
      <c r="B871" s="299"/>
      <c r="C871" s="264"/>
      <c r="D871" s="264"/>
      <c r="E871" s="264"/>
      <c r="F871" s="300"/>
    </row>
    <row r="872" spans="1:6" ht="16.5">
      <c r="A872" s="298"/>
      <c r="B872" s="299"/>
      <c r="C872" s="264"/>
      <c r="D872" s="264"/>
      <c r="E872" s="264"/>
      <c r="F872" s="300"/>
    </row>
    <row r="873" spans="1:6" ht="16.5">
      <c r="A873" s="298"/>
      <c r="B873" s="299"/>
      <c r="C873" s="264"/>
      <c r="D873" s="264"/>
      <c r="E873" s="264"/>
      <c r="F873" s="300"/>
    </row>
    <row r="874" spans="1:6" ht="16.5">
      <c r="A874" s="298"/>
      <c r="B874" s="299"/>
      <c r="C874" s="264"/>
      <c r="D874" s="264"/>
      <c r="E874" s="264"/>
      <c r="F874" s="300"/>
    </row>
    <row r="875" spans="1:6" ht="16.5">
      <c r="A875" s="298"/>
      <c r="B875" s="299"/>
      <c r="C875" s="264"/>
      <c r="D875" s="264"/>
      <c r="E875" s="264"/>
      <c r="F875" s="300"/>
    </row>
    <row r="876" spans="1:6" ht="16.5">
      <c r="A876" s="298"/>
      <c r="B876" s="299"/>
      <c r="C876" s="264"/>
      <c r="D876" s="264"/>
      <c r="E876" s="264"/>
      <c r="F876" s="300"/>
    </row>
    <row r="877" spans="1:6" ht="16.5">
      <c r="A877" s="298"/>
      <c r="B877" s="299"/>
      <c r="C877" s="264"/>
      <c r="D877" s="264"/>
      <c r="E877" s="264"/>
      <c r="F877" s="300"/>
    </row>
    <row r="878" spans="1:6" ht="16.5">
      <c r="A878" s="298"/>
      <c r="B878" s="299"/>
      <c r="C878" s="264"/>
      <c r="D878" s="264"/>
      <c r="E878" s="264"/>
      <c r="F878" s="300"/>
    </row>
    <row r="879" spans="1:6" ht="16.5">
      <c r="A879" s="298"/>
      <c r="B879" s="299"/>
      <c r="C879" s="264"/>
      <c r="D879" s="264"/>
      <c r="E879" s="264"/>
      <c r="F879" s="300"/>
    </row>
    <row r="880" spans="1:6" ht="16.5">
      <c r="A880" s="298"/>
      <c r="B880" s="299"/>
      <c r="C880" s="264"/>
      <c r="D880" s="264"/>
      <c r="E880" s="264"/>
      <c r="F880" s="300"/>
    </row>
    <row r="881" spans="1:6" ht="16.5">
      <c r="A881" s="298"/>
      <c r="B881" s="299"/>
      <c r="C881" s="264"/>
      <c r="D881" s="264"/>
      <c r="E881" s="264"/>
      <c r="F881" s="300"/>
    </row>
    <row r="882" spans="1:6" ht="16.5">
      <c r="A882" s="298"/>
      <c r="B882" s="299"/>
      <c r="C882" s="264"/>
      <c r="D882" s="264"/>
      <c r="E882" s="264"/>
      <c r="F882" s="300"/>
    </row>
    <row r="883" spans="1:6" ht="16.5">
      <c r="A883" s="298"/>
      <c r="B883" s="299"/>
      <c r="C883" s="264"/>
      <c r="D883" s="264"/>
      <c r="E883" s="264"/>
      <c r="F883" s="300"/>
    </row>
    <row r="884" spans="1:6" ht="16.5">
      <c r="A884" s="298"/>
      <c r="B884" s="299"/>
      <c r="C884" s="264"/>
      <c r="D884" s="264"/>
      <c r="E884" s="264"/>
      <c r="F884" s="300"/>
    </row>
    <row r="885" spans="1:6" ht="16.5">
      <c r="A885" s="298"/>
      <c r="B885" s="299"/>
      <c r="C885" s="264"/>
      <c r="D885" s="264"/>
      <c r="E885" s="264"/>
      <c r="F885" s="300"/>
    </row>
    <row r="886" spans="1:6" ht="16.5">
      <c r="A886" s="298"/>
      <c r="B886" s="299"/>
      <c r="C886" s="264"/>
      <c r="D886" s="264"/>
      <c r="E886" s="264"/>
      <c r="F886" s="300"/>
    </row>
    <row r="887" spans="1:6" ht="16.5">
      <c r="A887" s="298"/>
      <c r="B887" s="299"/>
      <c r="C887" s="264"/>
      <c r="D887" s="264"/>
      <c r="E887" s="264"/>
      <c r="F887" s="300"/>
    </row>
    <row r="888" spans="1:6" ht="16.5">
      <c r="A888" s="298"/>
      <c r="B888" s="299"/>
      <c r="C888" s="264"/>
      <c r="D888" s="264"/>
      <c r="E888" s="264"/>
      <c r="F888" s="300"/>
    </row>
    <row r="889" spans="1:6" ht="16.5">
      <c r="A889" s="298"/>
      <c r="B889" s="299"/>
      <c r="C889" s="264"/>
      <c r="D889" s="264"/>
      <c r="E889" s="264"/>
      <c r="F889" s="300"/>
    </row>
    <row r="890" spans="1:6" ht="16.5">
      <c r="A890" s="298"/>
      <c r="B890" s="299"/>
      <c r="C890" s="264"/>
      <c r="D890" s="264"/>
      <c r="E890" s="264"/>
      <c r="F890" s="300"/>
    </row>
    <row r="891" spans="1:6" ht="16.5">
      <c r="A891" s="298"/>
      <c r="B891" s="299"/>
      <c r="C891" s="264"/>
      <c r="D891" s="264"/>
      <c r="E891" s="264"/>
      <c r="F891" s="300"/>
    </row>
    <row r="892" spans="1:6" ht="16.5">
      <c r="A892" s="298"/>
      <c r="B892" s="299"/>
      <c r="C892" s="264"/>
      <c r="D892" s="264"/>
      <c r="E892" s="264"/>
      <c r="F892" s="300"/>
    </row>
    <row r="893" spans="1:6" ht="16.5">
      <c r="A893" s="298"/>
      <c r="B893" s="299"/>
      <c r="C893" s="264"/>
      <c r="D893" s="264"/>
      <c r="E893" s="264"/>
      <c r="F893" s="300"/>
    </row>
    <row r="894" spans="1:6" ht="16.5">
      <c r="A894" s="298"/>
      <c r="B894" s="299"/>
      <c r="C894" s="264"/>
      <c r="D894" s="264"/>
      <c r="E894" s="264"/>
      <c r="F894" s="300"/>
    </row>
    <row r="895" spans="1:6" ht="16.5">
      <c r="A895" s="298"/>
      <c r="B895" s="299"/>
      <c r="C895" s="264"/>
      <c r="D895" s="264"/>
      <c r="E895" s="264"/>
      <c r="F895" s="300"/>
    </row>
    <row r="896" spans="1:6" ht="16.5">
      <c r="A896" s="298"/>
      <c r="B896" s="299"/>
      <c r="C896" s="264"/>
      <c r="D896" s="264"/>
      <c r="E896" s="264"/>
      <c r="F896" s="300"/>
    </row>
    <row r="897" spans="1:6" ht="16.5">
      <c r="A897" s="298"/>
      <c r="B897" s="299"/>
      <c r="C897" s="264"/>
      <c r="D897" s="264"/>
      <c r="E897" s="264"/>
      <c r="F897" s="300"/>
    </row>
    <row r="898" spans="1:6" ht="16.5">
      <c r="A898" s="298"/>
      <c r="B898" s="299"/>
      <c r="C898" s="264"/>
      <c r="D898" s="264"/>
      <c r="E898" s="264"/>
      <c r="F898" s="300"/>
    </row>
    <row r="899" spans="1:6" ht="16.5">
      <c r="A899" s="298"/>
      <c r="B899" s="299"/>
      <c r="C899" s="264"/>
      <c r="D899" s="264"/>
      <c r="E899" s="264"/>
      <c r="F899" s="300"/>
    </row>
    <row r="900" spans="1:6" ht="16.5">
      <c r="A900" s="298"/>
      <c r="B900" s="299"/>
      <c r="C900" s="264"/>
      <c r="D900" s="264"/>
      <c r="E900" s="264"/>
      <c r="F900" s="300"/>
    </row>
    <row r="901" spans="1:6" ht="16.5">
      <c r="A901" s="298"/>
      <c r="B901" s="299"/>
      <c r="C901" s="264"/>
      <c r="D901" s="264"/>
      <c r="E901" s="264"/>
      <c r="F901" s="300"/>
    </row>
    <row r="902" spans="1:6" ht="16.5">
      <c r="A902" s="298"/>
      <c r="B902" s="299"/>
      <c r="C902" s="264"/>
      <c r="D902" s="264"/>
      <c r="E902" s="264"/>
      <c r="F902" s="300"/>
    </row>
    <row r="903" spans="1:6" ht="16.5">
      <c r="A903" s="298"/>
      <c r="B903" s="299"/>
      <c r="C903" s="264"/>
      <c r="D903" s="264"/>
      <c r="E903" s="264"/>
      <c r="F903" s="300"/>
    </row>
    <row r="904" spans="1:6" ht="16.5">
      <c r="A904" s="298"/>
      <c r="B904" s="299"/>
      <c r="C904" s="264"/>
      <c r="D904" s="264"/>
      <c r="E904" s="264"/>
      <c r="F904" s="300"/>
    </row>
    <row r="905" spans="1:6" ht="16.5">
      <c r="A905" s="298"/>
      <c r="B905" s="299"/>
      <c r="C905" s="264"/>
      <c r="D905" s="264"/>
      <c r="E905" s="264"/>
      <c r="F905" s="300"/>
    </row>
    <row r="906" spans="1:6" ht="16.5">
      <c r="A906" s="298"/>
      <c r="B906" s="299"/>
      <c r="C906" s="264"/>
      <c r="D906" s="264"/>
      <c r="E906" s="264"/>
      <c r="F906" s="300"/>
    </row>
    <row r="907" spans="1:6" ht="16.5">
      <c r="A907" s="298"/>
      <c r="B907" s="299"/>
      <c r="C907" s="264"/>
      <c r="D907" s="264"/>
      <c r="E907" s="264"/>
      <c r="F907" s="300"/>
    </row>
    <row r="908" spans="1:6" ht="16.5">
      <c r="A908" s="298"/>
      <c r="B908" s="299"/>
      <c r="C908" s="264"/>
      <c r="D908" s="264"/>
      <c r="E908" s="264"/>
      <c r="F908" s="300"/>
    </row>
    <row r="909" spans="1:6" ht="16.5">
      <c r="A909" s="298"/>
      <c r="B909" s="299"/>
      <c r="C909" s="264"/>
      <c r="D909" s="264"/>
      <c r="E909" s="264"/>
      <c r="F909" s="300"/>
    </row>
    <row r="910" spans="1:6" ht="16.5">
      <c r="A910" s="298"/>
      <c r="B910" s="299"/>
      <c r="C910" s="264"/>
      <c r="D910" s="264"/>
      <c r="E910" s="264"/>
      <c r="F910" s="300"/>
    </row>
    <row r="911" spans="1:6" ht="16.5">
      <c r="A911" s="298"/>
      <c r="B911" s="299"/>
      <c r="C911" s="264"/>
      <c r="D911" s="264"/>
      <c r="E911" s="264"/>
      <c r="F911" s="300"/>
    </row>
    <row r="912" spans="1:6" ht="16.5">
      <c r="A912" s="298"/>
      <c r="B912" s="299"/>
      <c r="C912" s="264"/>
      <c r="D912" s="264"/>
      <c r="E912" s="264"/>
      <c r="F912" s="300"/>
    </row>
    <row r="913" spans="1:6" ht="16.5">
      <c r="A913" s="298"/>
      <c r="B913" s="299"/>
      <c r="C913" s="264"/>
      <c r="D913" s="264"/>
      <c r="E913" s="264"/>
      <c r="F913" s="300"/>
    </row>
    <row r="914" spans="1:6" ht="16.5">
      <c r="A914" s="298"/>
      <c r="B914" s="299"/>
      <c r="C914" s="264"/>
      <c r="D914" s="264"/>
      <c r="E914" s="264"/>
      <c r="F914" s="300"/>
    </row>
    <row r="915" spans="1:6" ht="16.5">
      <c r="A915" s="298"/>
      <c r="B915" s="299"/>
      <c r="C915" s="264"/>
      <c r="D915" s="264"/>
      <c r="E915" s="264"/>
      <c r="F915" s="300"/>
    </row>
    <row r="916" spans="1:6" ht="16.5">
      <c r="A916" s="298"/>
      <c r="B916" s="299"/>
      <c r="C916" s="264"/>
      <c r="D916" s="264"/>
      <c r="E916" s="264"/>
      <c r="F916" s="300"/>
    </row>
    <row r="917" spans="1:6" ht="16.5">
      <c r="A917" s="298"/>
      <c r="B917" s="299"/>
      <c r="C917" s="264"/>
      <c r="D917" s="264"/>
      <c r="E917" s="264"/>
      <c r="F917" s="300"/>
    </row>
    <row r="918" spans="1:6" ht="16.5">
      <c r="A918" s="298"/>
      <c r="B918" s="299"/>
      <c r="C918" s="264"/>
      <c r="D918" s="264"/>
      <c r="E918" s="264"/>
      <c r="F918" s="300"/>
    </row>
    <row r="919" spans="1:6" ht="16.5">
      <c r="A919" s="298"/>
      <c r="B919" s="299"/>
      <c r="C919" s="264"/>
      <c r="D919" s="264"/>
      <c r="E919" s="264"/>
      <c r="F919" s="300"/>
    </row>
    <row r="920" spans="1:6" ht="16.5">
      <c r="A920" s="298"/>
      <c r="B920" s="299"/>
      <c r="C920" s="264"/>
      <c r="D920" s="264"/>
      <c r="E920" s="264"/>
      <c r="F920" s="300"/>
    </row>
    <row r="921" spans="1:6" ht="16.5">
      <c r="A921" s="298"/>
      <c r="B921" s="299"/>
      <c r="C921" s="264"/>
      <c r="D921" s="264"/>
      <c r="E921" s="264"/>
      <c r="F921" s="300"/>
    </row>
    <row r="922" spans="1:6" ht="16.5">
      <c r="A922" s="298"/>
      <c r="B922" s="299"/>
      <c r="C922" s="264"/>
      <c r="D922" s="264"/>
      <c r="E922" s="264"/>
      <c r="F922" s="300"/>
    </row>
    <row r="923" spans="1:6" ht="16.5">
      <c r="A923" s="298"/>
      <c r="B923" s="299"/>
      <c r="C923" s="264"/>
      <c r="D923" s="264"/>
      <c r="E923" s="264"/>
      <c r="F923" s="300"/>
    </row>
    <row r="924" spans="1:6" ht="16.5">
      <c r="A924" s="298"/>
      <c r="B924" s="299"/>
      <c r="C924" s="264"/>
      <c r="D924" s="264"/>
      <c r="E924" s="264"/>
      <c r="F924" s="300"/>
    </row>
    <row r="925" spans="1:6" ht="16.5">
      <c r="A925" s="298"/>
      <c r="B925" s="299"/>
      <c r="C925" s="264"/>
      <c r="D925" s="264"/>
      <c r="E925" s="264"/>
      <c r="F925" s="300"/>
    </row>
    <row r="926" spans="1:6" ht="16.5">
      <c r="A926" s="298"/>
      <c r="B926" s="299"/>
      <c r="C926" s="264"/>
      <c r="D926" s="264"/>
      <c r="E926" s="264"/>
      <c r="F926" s="300"/>
    </row>
    <row r="927" spans="1:6" ht="16.5">
      <c r="A927" s="298"/>
      <c r="B927" s="299"/>
      <c r="C927" s="264"/>
      <c r="D927" s="264"/>
      <c r="E927" s="264"/>
      <c r="F927" s="300"/>
    </row>
    <row r="928" spans="1:6" ht="16.5">
      <c r="A928" s="298"/>
      <c r="B928" s="299"/>
      <c r="C928" s="264"/>
      <c r="D928" s="264"/>
      <c r="E928" s="264"/>
      <c r="F928" s="300"/>
    </row>
    <row r="929" spans="1:6" ht="16.5">
      <c r="A929" s="298"/>
      <c r="B929" s="299"/>
      <c r="C929" s="264"/>
      <c r="D929" s="264"/>
      <c r="E929" s="264"/>
      <c r="F929" s="300"/>
    </row>
    <row r="930" spans="1:6" ht="16.5">
      <c r="A930" s="298"/>
      <c r="B930" s="299"/>
      <c r="C930" s="264"/>
      <c r="D930" s="264"/>
      <c r="E930" s="264"/>
      <c r="F930" s="300"/>
    </row>
    <row r="931" spans="1:6" ht="16.5">
      <c r="A931" s="298"/>
      <c r="B931" s="299"/>
      <c r="C931" s="264"/>
      <c r="D931" s="264"/>
      <c r="E931" s="264"/>
      <c r="F931" s="300"/>
    </row>
    <row r="932" spans="1:6" ht="16.5">
      <c r="A932" s="298"/>
      <c r="B932" s="299"/>
      <c r="C932" s="264"/>
      <c r="D932" s="264"/>
      <c r="E932" s="264"/>
      <c r="F932" s="300"/>
    </row>
    <row r="933" spans="1:6" ht="16.5">
      <c r="A933" s="298"/>
      <c r="B933" s="299"/>
      <c r="C933" s="264"/>
      <c r="D933" s="264"/>
      <c r="E933" s="264"/>
      <c r="F933" s="300"/>
    </row>
    <row r="934" spans="1:6" ht="16.5">
      <c r="A934" s="298"/>
      <c r="B934" s="299"/>
      <c r="C934" s="264"/>
      <c r="D934" s="264"/>
      <c r="E934" s="264"/>
      <c r="F934" s="300"/>
    </row>
    <row r="935" spans="1:6" ht="16.5">
      <c r="A935" s="298"/>
      <c r="B935" s="299"/>
      <c r="C935" s="264"/>
      <c r="D935" s="264"/>
      <c r="E935" s="264"/>
      <c r="F935" s="300"/>
    </row>
    <row r="936" spans="1:6" ht="16.5">
      <c r="A936" s="298"/>
      <c r="B936" s="299"/>
      <c r="C936" s="264"/>
      <c r="D936" s="264"/>
      <c r="E936" s="264"/>
      <c r="F936" s="300"/>
    </row>
    <row r="937" spans="1:6" ht="16.5">
      <c r="A937" s="298"/>
      <c r="B937" s="299"/>
      <c r="C937" s="264"/>
      <c r="D937" s="264"/>
      <c r="E937" s="264"/>
      <c r="F937" s="300"/>
    </row>
    <row r="938" spans="1:6" ht="16.5">
      <c r="A938" s="298"/>
      <c r="B938" s="299"/>
      <c r="C938" s="264"/>
      <c r="D938" s="264"/>
      <c r="E938" s="264"/>
      <c r="F938" s="300"/>
    </row>
    <row r="939" spans="1:6" ht="16.5">
      <c r="A939" s="298"/>
      <c r="B939" s="299"/>
      <c r="C939" s="264"/>
      <c r="D939" s="264"/>
      <c r="E939" s="264"/>
      <c r="F939" s="300"/>
    </row>
    <row r="940" spans="1:6" ht="16.5">
      <c r="A940" s="298"/>
      <c r="B940" s="299"/>
      <c r="C940" s="264"/>
      <c r="D940" s="264"/>
      <c r="E940" s="264"/>
      <c r="F940" s="300"/>
    </row>
    <row r="941" spans="1:6" ht="16.5">
      <c r="A941" s="298"/>
      <c r="B941" s="299"/>
      <c r="C941" s="264"/>
      <c r="D941" s="264"/>
      <c r="E941" s="264"/>
      <c r="F941" s="300"/>
    </row>
    <row r="942" spans="1:6" ht="16.5">
      <c r="A942" s="298"/>
      <c r="B942" s="299"/>
      <c r="C942" s="264"/>
      <c r="D942" s="264"/>
      <c r="E942" s="264"/>
      <c r="F942" s="300"/>
    </row>
    <row r="943" spans="1:6" ht="16.5">
      <c r="A943" s="298"/>
      <c r="B943" s="299"/>
      <c r="C943" s="264"/>
      <c r="D943" s="264"/>
      <c r="E943" s="264"/>
      <c r="F943" s="300"/>
    </row>
    <row r="944" spans="1:6" ht="16.5">
      <c r="A944" s="298"/>
      <c r="B944" s="299"/>
      <c r="C944" s="264"/>
      <c r="D944" s="264"/>
      <c r="E944" s="264"/>
      <c r="F944" s="300"/>
    </row>
    <row r="945" spans="1:6" ht="16.5">
      <c r="A945" s="298"/>
      <c r="B945" s="299"/>
      <c r="C945" s="264"/>
      <c r="D945" s="264"/>
      <c r="E945" s="264"/>
      <c r="F945" s="300"/>
    </row>
    <row r="946" spans="1:6" ht="16.5">
      <c r="A946" s="298"/>
      <c r="B946" s="299"/>
      <c r="C946" s="264"/>
      <c r="D946" s="264"/>
      <c r="E946" s="264"/>
      <c r="F946" s="300"/>
    </row>
    <row r="947" spans="1:6" ht="16.5">
      <c r="A947" s="298"/>
      <c r="B947" s="299"/>
      <c r="C947" s="264"/>
      <c r="D947" s="264"/>
      <c r="E947" s="264"/>
      <c r="F947" s="300"/>
    </row>
    <row r="948" spans="1:6" ht="16.5">
      <c r="A948" s="298"/>
      <c r="B948" s="299"/>
      <c r="C948" s="264"/>
      <c r="D948" s="264"/>
      <c r="E948" s="264"/>
      <c r="F948" s="300"/>
    </row>
    <row r="949" spans="1:6" ht="16.5">
      <c r="A949" s="298"/>
      <c r="B949" s="299"/>
      <c r="C949" s="264"/>
      <c r="D949" s="264"/>
      <c r="E949" s="264"/>
      <c r="F949" s="300"/>
    </row>
    <row r="950" spans="1:6" ht="16.5">
      <c r="A950" s="298"/>
      <c r="B950" s="299"/>
      <c r="C950" s="264"/>
      <c r="D950" s="264"/>
      <c r="E950" s="264"/>
      <c r="F950" s="300"/>
    </row>
    <row r="951" spans="1:6" ht="16.5">
      <c r="A951" s="298"/>
      <c r="B951" s="299"/>
      <c r="C951" s="264"/>
      <c r="D951" s="264"/>
      <c r="E951" s="264"/>
      <c r="F951" s="300"/>
    </row>
    <row r="952" spans="1:6" ht="16.5">
      <c r="A952" s="298"/>
      <c r="B952" s="299"/>
      <c r="C952" s="264"/>
      <c r="D952" s="264"/>
      <c r="E952" s="264"/>
      <c r="F952" s="300"/>
    </row>
    <row r="953" spans="1:6" ht="16.5">
      <c r="A953" s="298"/>
      <c r="B953" s="299"/>
      <c r="C953" s="264"/>
      <c r="D953" s="264"/>
      <c r="E953" s="264"/>
      <c r="F953" s="300"/>
    </row>
    <row r="954" spans="1:6" ht="16.5">
      <c r="A954" s="298"/>
      <c r="B954" s="299"/>
      <c r="C954" s="264"/>
      <c r="D954" s="264"/>
      <c r="E954" s="264"/>
      <c r="F954" s="300"/>
    </row>
    <row r="955" spans="1:6" ht="16.5">
      <c r="A955" s="298"/>
      <c r="B955" s="299"/>
      <c r="C955" s="264"/>
      <c r="D955" s="264"/>
      <c r="E955" s="264"/>
      <c r="F955" s="300"/>
    </row>
    <row r="956" spans="1:6" ht="16.5">
      <c r="A956" s="298"/>
      <c r="B956" s="299"/>
      <c r="C956" s="264"/>
      <c r="D956" s="264"/>
      <c r="E956" s="264"/>
      <c r="F956" s="300"/>
    </row>
    <row r="957" spans="1:6" ht="16.5">
      <c r="A957" s="298"/>
      <c r="B957" s="299"/>
      <c r="C957" s="264"/>
      <c r="D957" s="264"/>
      <c r="E957" s="264"/>
      <c r="F957" s="300"/>
    </row>
    <row r="958" spans="1:6" ht="16.5">
      <c r="A958" s="298"/>
      <c r="B958" s="299"/>
      <c r="C958" s="264"/>
      <c r="D958" s="264"/>
      <c r="E958" s="264"/>
      <c r="F958" s="300"/>
    </row>
    <row r="959" spans="1:6" ht="16.5">
      <c r="A959" s="298"/>
      <c r="B959" s="299"/>
      <c r="C959" s="264"/>
      <c r="D959" s="264"/>
      <c r="E959" s="264"/>
      <c r="F959" s="300"/>
    </row>
    <row r="960" spans="1:6" ht="16.5">
      <c r="A960" s="298"/>
      <c r="B960" s="299"/>
      <c r="C960" s="264"/>
      <c r="D960" s="264"/>
      <c r="E960" s="264"/>
      <c r="F960" s="300"/>
    </row>
    <row r="961" spans="1:6" ht="16.5">
      <c r="A961" s="298"/>
      <c r="B961" s="299"/>
      <c r="C961" s="264"/>
      <c r="D961" s="264"/>
      <c r="E961" s="264"/>
      <c r="F961" s="300"/>
    </row>
    <row r="962" spans="1:6" ht="16.5">
      <c r="A962" s="298"/>
      <c r="B962" s="299"/>
      <c r="C962" s="264"/>
      <c r="D962" s="264"/>
      <c r="E962" s="264"/>
      <c r="F962" s="300"/>
    </row>
    <row r="963" spans="1:6" ht="16.5">
      <c r="A963" s="298"/>
      <c r="B963" s="299"/>
      <c r="C963" s="264"/>
      <c r="D963" s="264"/>
      <c r="E963" s="264"/>
      <c r="F963" s="300"/>
    </row>
    <row r="964" spans="1:6" ht="16.5">
      <c r="A964" s="298"/>
      <c r="B964" s="299"/>
      <c r="C964" s="264"/>
      <c r="D964" s="264"/>
      <c r="E964" s="264"/>
      <c r="F964" s="300"/>
    </row>
    <row r="965" spans="1:6" ht="16.5">
      <c r="A965" s="298"/>
      <c r="B965" s="299"/>
      <c r="C965" s="264"/>
      <c r="D965" s="264"/>
      <c r="E965" s="264"/>
      <c r="F965" s="300"/>
    </row>
    <row r="966" spans="1:6" ht="16.5">
      <c r="A966" s="298"/>
      <c r="B966" s="299"/>
      <c r="C966" s="264"/>
      <c r="D966" s="264"/>
      <c r="E966" s="264"/>
      <c r="F966" s="300"/>
    </row>
    <row r="967" spans="1:6" ht="16.5">
      <c r="A967" s="298"/>
      <c r="B967" s="299"/>
      <c r="C967" s="264"/>
      <c r="D967" s="264"/>
      <c r="E967" s="264"/>
      <c r="F967" s="300"/>
    </row>
    <row r="968" spans="1:6" ht="16.5">
      <c r="A968" s="298"/>
      <c r="B968" s="299"/>
      <c r="C968" s="264"/>
      <c r="D968" s="264"/>
      <c r="E968" s="264"/>
      <c r="F968" s="300"/>
    </row>
    <row r="969" spans="1:6" ht="16.5">
      <c r="A969" s="298"/>
      <c r="B969" s="299"/>
      <c r="C969" s="264"/>
      <c r="D969" s="264"/>
      <c r="E969" s="264"/>
      <c r="F969" s="300"/>
    </row>
    <row r="970" spans="1:6" ht="16.5">
      <c r="A970" s="298"/>
      <c r="B970" s="299"/>
      <c r="C970" s="264"/>
      <c r="D970" s="264"/>
      <c r="E970" s="264"/>
      <c r="F970" s="300"/>
    </row>
    <row r="971" spans="1:6" ht="16.5">
      <c r="A971" s="298"/>
      <c r="B971" s="299"/>
      <c r="C971" s="264"/>
      <c r="D971" s="264"/>
      <c r="E971" s="264"/>
      <c r="F971" s="300"/>
    </row>
    <row r="972" spans="1:6" ht="16.5">
      <c r="A972" s="298"/>
      <c r="B972" s="299"/>
      <c r="C972" s="264"/>
      <c r="D972" s="264"/>
      <c r="E972" s="264"/>
      <c r="F972" s="300"/>
    </row>
    <row r="973" spans="1:6" ht="16.5">
      <c r="A973" s="298"/>
      <c r="B973" s="299"/>
      <c r="C973" s="264"/>
      <c r="D973" s="264"/>
      <c r="E973" s="264"/>
      <c r="F973" s="300"/>
    </row>
    <row r="974" spans="1:6" ht="16.5">
      <c r="A974" s="298"/>
      <c r="B974" s="299"/>
      <c r="C974" s="264"/>
      <c r="D974" s="264"/>
      <c r="E974" s="264"/>
      <c r="F974" s="300"/>
    </row>
    <row r="975" spans="1:6" ht="16.5">
      <c r="A975" s="298"/>
      <c r="B975" s="299"/>
      <c r="C975" s="264"/>
      <c r="D975" s="264"/>
      <c r="E975" s="264"/>
      <c r="F975" s="300"/>
    </row>
    <row r="976" spans="1:6" ht="16.5">
      <c r="A976" s="298"/>
      <c r="B976" s="299"/>
      <c r="C976" s="264"/>
      <c r="D976" s="264"/>
      <c r="E976" s="264"/>
      <c r="F976" s="300"/>
    </row>
    <row r="977" spans="1:6" ht="16.5">
      <c r="A977" s="298"/>
      <c r="B977" s="299"/>
      <c r="C977" s="264"/>
      <c r="D977" s="264"/>
      <c r="E977" s="264"/>
      <c r="F977" s="300"/>
    </row>
    <row r="978" spans="1:6" ht="16.5">
      <c r="A978" s="298"/>
      <c r="B978" s="299"/>
      <c r="C978" s="264"/>
      <c r="D978" s="264"/>
      <c r="E978" s="264"/>
      <c r="F978" s="300"/>
    </row>
    <row r="979" spans="1:6" ht="16.5">
      <c r="A979" s="298"/>
      <c r="B979" s="299"/>
      <c r="C979" s="264"/>
      <c r="D979" s="264"/>
      <c r="E979" s="264"/>
      <c r="F979" s="300"/>
    </row>
    <row r="980" spans="1:6" ht="16.5">
      <c r="A980" s="298"/>
      <c r="B980" s="299"/>
      <c r="C980" s="264"/>
      <c r="D980" s="264"/>
      <c r="E980" s="264"/>
      <c r="F980" s="300"/>
    </row>
    <row r="981" spans="1:6" ht="16.5">
      <c r="A981" s="298"/>
      <c r="B981" s="299"/>
      <c r="C981" s="264"/>
      <c r="D981" s="264"/>
      <c r="E981" s="264"/>
      <c r="F981" s="300"/>
    </row>
    <row r="982" spans="1:6" ht="16.5">
      <c r="A982" s="298"/>
      <c r="B982" s="299"/>
      <c r="C982" s="264"/>
      <c r="D982" s="264"/>
      <c r="E982" s="264"/>
      <c r="F982" s="300"/>
    </row>
    <row r="983" spans="1:6" ht="16.5">
      <c r="A983" s="298"/>
      <c r="B983" s="299"/>
      <c r="C983" s="264"/>
      <c r="D983" s="264"/>
      <c r="E983" s="264"/>
      <c r="F983" s="300"/>
    </row>
    <row r="984" spans="1:6" ht="16.5">
      <c r="A984" s="298"/>
      <c r="B984" s="299"/>
      <c r="C984" s="264"/>
      <c r="D984" s="264"/>
      <c r="E984" s="264"/>
      <c r="F984" s="300"/>
    </row>
    <row r="985" spans="1:6" ht="16.5">
      <c r="A985" s="298"/>
      <c r="B985" s="299"/>
      <c r="C985" s="264"/>
      <c r="D985" s="264"/>
      <c r="E985" s="264"/>
      <c r="F985" s="300"/>
    </row>
    <row r="986" spans="1:6" ht="16.5">
      <c r="A986" s="298"/>
      <c r="B986" s="299"/>
      <c r="C986" s="264"/>
      <c r="D986" s="264"/>
      <c r="E986" s="264"/>
      <c r="F986" s="300"/>
    </row>
    <row r="987" spans="1:6" ht="16.5">
      <c r="A987" s="298"/>
      <c r="B987" s="299"/>
      <c r="C987" s="264"/>
      <c r="D987" s="264"/>
      <c r="E987" s="264"/>
      <c r="F987" s="300"/>
    </row>
    <row r="988" spans="1:6" ht="16.5">
      <c r="A988" s="298"/>
      <c r="B988" s="299"/>
      <c r="C988" s="264"/>
      <c r="D988" s="264"/>
      <c r="E988" s="264"/>
      <c r="F988" s="300"/>
    </row>
    <row r="989" spans="1:6" ht="16.5">
      <c r="A989" s="298"/>
      <c r="B989" s="299"/>
      <c r="C989" s="264"/>
      <c r="D989" s="264"/>
      <c r="E989" s="264"/>
      <c r="F989" s="300"/>
    </row>
    <row r="990" spans="1:6" ht="16.5">
      <c r="A990" s="298"/>
      <c r="B990" s="299"/>
      <c r="C990" s="264"/>
      <c r="D990" s="264"/>
      <c r="E990" s="264"/>
      <c r="F990" s="300"/>
    </row>
    <row r="991" spans="1:6" ht="16.5">
      <c r="A991" s="298"/>
      <c r="B991" s="299"/>
      <c r="C991" s="264"/>
      <c r="D991" s="264"/>
      <c r="E991" s="264"/>
      <c r="F991" s="300"/>
    </row>
    <row r="992" spans="1:6" ht="16.5">
      <c r="A992" s="298"/>
      <c r="B992" s="299"/>
      <c r="C992" s="264"/>
      <c r="D992" s="264"/>
      <c r="E992" s="264"/>
      <c r="F992" s="300"/>
    </row>
    <row r="993" spans="1:6" ht="16.5">
      <c r="A993" s="298"/>
      <c r="B993" s="299"/>
      <c r="C993" s="264"/>
      <c r="D993" s="264"/>
      <c r="E993" s="264"/>
      <c r="F993" s="300"/>
    </row>
    <row r="994" spans="1:6" ht="16.5">
      <c r="A994" s="298"/>
      <c r="B994" s="299"/>
      <c r="C994" s="264"/>
      <c r="D994" s="264"/>
      <c r="E994" s="264"/>
      <c r="F994" s="300"/>
    </row>
    <row r="995" spans="1:6" ht="16.5">
      <c r="A995" s="298"/>
      <c r="B995" s="299"/>
      <c r="C995" s="264"/>
      <c r="D995" s="264"/>
      <c r="E995" s="264"/>
      <c r="F995" s="300"/>
    </row>
    <row r="996" spans="1:6" ht="16.5">
      <c r="A996" s="298"/>
      <c r="B996" s="299"/>
      <c r="C996" s="264"/>
      <c r="D996" s="264"/>
      <c r="E996" s="264"/>
      <c r="F996" s="300"/>
    </row>
    <row r="997" spans="1:6" ht="16.5">
      <c r="A997" s="298"/>
      <c r="B997" s="299"/>
      <c r="C997" s="264"/>
      <c r="D997" s="264"/>
      <c r="E997" s="264"/>
      <c r="F997" s="300"/>
    </row>
    <row r="998" spans="1:6" ht="16.5">
      <c r="A998" s="298"/>
      <c r="B998" s="299"/>
      <c r="C998" s="264"/>
      <c r="D998" s="264"/>
      <c r="E998" s="264"/>
      <c r="F998" s="300"/>
    </row>
    <row r="999" spans="1:6" ht="16.5">
      <c r="A999" s="298"/>
      <c r="B999" s="299"/>
      <c r="C999" s="264"/>
      <c r="D999" s="264"/>
      <c r="E999" s="264"/>
      <c r="F999" s="300"/>
    </row>
    <row r="1000" spans="1:6" ht="16.5">
      <c r="A1000" s="298"/>
      <c r="B1000" s="299"/>
      <c r="C1000" s="264"/>
      <c r="D1000" s="264"/>
      <c r="E1000" s="264"/>
      <c r="F1000" s="300"/>
    </row>
    <row r="1001" spans="1:6" ht="16.5">
      <c r="A1001" s="298"/>
      <c r="B1001" s="299"/>
      <c r="C1001" s="264"/>
      <c r="D1001" s="264"/>
      <c r="E1001" s="264"/>
      <c r="F1001" s="300"/>
    </row>
    <row r="1002" spans="1:6" ht="16.5">
      <c r="A1002" s="298"/>
      <c r="B1002" s="299"/>
      <c r="C1002" s="264"/>
      <c r="D1002" s="264"/>
      <c r="E1002" s="264"/>
      <c r="F1002" s="300"/>
    </row>
    <row r="1003" spans="1:6" ht="16.5">
      <c r="A1003" s="298"/>
      <c r="B1003" s="299"/>
      <c r="C1003" s="264"/>
      <c r="D1003" s="264"/>
      <c r="E1003" s="264"/>
      <c r="F1003" s="300"/>
    </row>
    <row r="1004" spans="1:6" ht="16.5">
      <c r="A1004" s="298"/>
      <c r="B1004" s="299"/>
      <c r="C1004" s="264"/>
      <c r="D1004" s="264"/>
      <c r="E1004" s="264"/>
      <c r="F1004" s="300"/>
    </row>
    <row r="1005" spans="1:6" ht="16.5">
      <c r="A1005" s="298"/>
      <c r="B1005" s="299"/>
      <c r="C1005" s="264"/>
      <c r="D1005" s="264"/>
      <c r="E1005" s="264"/>
      <c r="F1005" s="300"/>
    </row>
    <row r="1006" spans="1:6" ht="16.5">
      <c r="A1006" s="298"/>
      <c r="B1006" s="299"/>
      <c r="C1006" s="264"/>
      <c r="D1006" s="264"/>
      <c r="E1006" s="264"/>
      <c r="F1006" s="300"/>
    </row>
    <row r="1007" spans="1:6" ht="16.5">
      <c r="A1007" s="298"/>
      <c r="B1007" s="299"/>
      <c r="C1007" s="264"/>
      <c r="D1007" s="264"/>
      <c r="E1007" s="264"/>
      <c r="F1007" s="300"/>
    </row>
    <row r="1008" spans="1:6" ht="16.5">
      <c r="A1008" s="298"/>
      <c r="B1008" s="299"/>
      <c r="C1008" s="264"/>
      <c r="D1008" s="264"/>
      <c r="E1008" s="264"/>
      <c r="F1008" s="300"/>
    </row>
    <row r="1009" spans="1:6" ht="16.5">
      <c r="A1009" s="298"/>
      <c r="B1009" s="299"/>
      <c r="C1009" s="264"/>
      <c r="D1009" s="264"/>
      <c r="E1009" s="264"/>
      <c r="F1009" s="300"/>
    </row>
    <row r="1010" spans="1:6" ht="16.5">
      <c r="A1010" s="298"/>
      <c r="B1010" s="299"/>
      <c r="C1010" s="264"/>
      <c r="D1010" s="264"/>
      <c r="E1010" s="264"/>
      <c r="F1010" s="300"/>
    </row>
    <row r="1011" spans="1:6" ht="16.5">
      <c r="A1011" s="298"/>
      <c r="B1011" s="299"/>
      <c r="C1011" s="264"/>
      <c r="D1011" s="264"/>
      <c r="E1011" s="264"/>
      <c r="F1011" s="300"/>
    </row>
    <row r="1012" spans="1:6" ht="16.5">
      <c r="A1012" s="298"/>
      <c r="B1012" s="299"/>
      <c r="C1012" s="264"/>
      <c r="D1012" s="264"/>
      <c r="E1012" s="264"/>
      <c r="F1012" s="300"/>
    </row>
    <row r="1013" spans="1:6" ht="16.5">
      <c r="A1013" s="298"/>
      <c r="B1013" s="299"/>
      <c r="C1013" s="264"/>
      <c r="D1013" s="264"/>
      <c r="E1013" s="264"/>
      <c r="F1013" s="300"/>
    </row>
    <row r="1014" spans="1:6" ht="16.5">
      <c r="A1014" s="298"/>
      <c r="B1014" s="299"/>
      <c r="C1014" s="264"/>
      <c r="D1014" s="264"/>
      <c r="E1014" s="264"/>
      <c r="F1014" s="300"/>
    </row>
    <row r="1015" spans="1:6" ht="16.5">
      <c r="A1015" s="298"/>
      <c r="B1015" s="299"/>
      <c r="C1015" s="264"/>
      <c r="D1015" s="264"/>
      <c r="E1015" s="264"/>
      <c r="F1015" s="300"/>
    </row>
    <row r="1016" spans="1:6" ht="16.5">
      <c r="A1016" s="298"/>
      <c r="B1016" s="299"/>
      <c r="C1016" s="264"/>
      <c r="D1016" s="264"/>
      <c r="E1016" s="264"/>
      <c r="F1016" s="300"/>
    </row>
    <row r="1017" spans="1:6" ht="16.5">
      <c r="A1017" s="298"/>
      <c r="B1017" s="299"/>
      <c r="C1017" s="264"/>
      <c r="D1017" s="264"/>
      <c r="E1017" s="264"/>
      <c r="F1017" s="300"/>
    </row>
    <row r="1018" spans="1:6" ht="16.5">
      <c r="A1018" s="298"/>
      <c r="B1018" s="299"/>
      <c r="C1018" s="264"/>
      <c r="D1018" s="264"/>
      <c r="E1018" s="264"/>
      <c r="F1018" s="300"/>
    </row>
    <row r="1019" spans="1:6" ht="16.5">
      <c r="A1019" s="298"/>
      <c r="B1019" s="299"/>
      <c r="C1019" s="264"/>
      <c r="D1019" s="264"/>
      <c r="E1019" s="264"/>
      <c r="F1019" s="300"/>
    </row>
    <row r="1020" spans="1:6" ht="16.5">
      <c r="A1020" s="298"/>
      <c r="B1020" s="299"/>
      <c r="C1020" s="264"/>
      <c r="D1020" s="264"/>
      <c r="E1020" s="264"/>
      <c r="F1020" s="300"/>
    </row>
    <row r="1021" spans="1:6" ht="16.5">
      <c r="A1021" s="298"/>
      <c r="B1021" s="299"/>
      <c r="C1021" s="264"/>
      <c r="D1021" s="264"/>
      <c r="E1021" s="264"/>
      <c r="F1021" s="300"/>
    </row>
    <row r="1022" spans="1:6" ht="16.5">
      <c r="A1022" s="298"/>
      <c r="B1022" s="299"/>
      <c r="C1022" s="264"/>
      <c r="D1022" s="264"/>
      <c r="E1022" s="264"/>
      <c r="F1022" s="300"/>
    </row>
    <row r="1023" spans="1:6" ht="16.5">
      <c r="A1023" s="298"/>
      <c r="B1023" s="299"/>
      <c r="C1023" s="264"/>
      <c r="D1023" s="264"/>
      <c r="E1023" s="264"/>
      <c r="F1023" s="300"/>
    </row>
    <row r="1024" spans="1:6" ht="16.5">
      <c r="A1024" s="298"/>
      <c r="B1024" s="299"/>
      <c r="C1024" s="264"/>
      <c r="D1024" s="264"/>
      <c r="E1024" s="264"/>
      <c r="F1024" s="300"/>
    </row>
    <row r="1025" spans="1:6" ht="16.5">
      <c r="A1025" s="298"/>
      <c r="B1025" s="299"/>
      <c r="C1025" s="264"/>
      <c r="D1025" s="264"/>
      <c r="E1025" s="264"/>
      <c r="F1025" s="300"/>
    </row>
    <row r="1026" spans="1:6" ht="16.5">
      <c r="A1026" s="298"/>
      <c r="B1026" s="299"/>
      <c r="C1026" s="264"/>
      <c r="D1026" s="264"/>
      <c r="E1026" s="264"/>
      <c r="F1026" s="300"/>
    </row>
    <row r="1027" spans="1:6" ht="16.5">
      <c r="A1027" s="298"/>
      <c r="B1027" s="299"/>
      <c r="C1027" s="264"/>
      <c r="D1027" s="264"/>
      <c r="E1027" s="264"/>
      <c r="F1027" s="300"/>
    </row>
    <row r="1028" spans="1:6" ht="16.5">
      <c r="A1028" s="298"/>
      <c r="B1028" s="299"/>
      <c r="C1028" s="264"/>
      <c r="D1028" s="264"/>
      <c r="E1028" s="264"/>
      <c r="F1028" s="300"/>
    </row>
    <row r="1029" spans="1:6" ht="16.5">
      <c r="A1029" s="298"/>
      <c r="B1029" s="299"/>
      <c r="C1029" s="264"/>
      <c r="D1029" s="264"/>
      <c r="E1029" s="264"/>
      <c r="F1029" s="300"/>
    </row>
    <row r="1030" spans="1:6" ht="16.5">
      <c r="A1030" s="298"/>
      <c r="B1030" s="299"/>
      <c r="C1030" s="264"/>
      <c r="D1030" s="264"/>
      <c r="E1030" s="264"/>
      <c r="F1030" s="300"/>
    </row>
    <row r="1031" spans="1:6" ht="16.5">
      <c r="A1031" s="298"/>
      <c r="B1031" s="299"/>
      <c r="C1031" s="264"/>
      <c r="D1031" s="264"/>
      <c r="E1031" s="264"/>
      <c r="F1031" s="300"/>
    </row>
    <row r="1032" spans="1:6" ht="16.5">
      <c r="A1032" s="298"/>
      <c r="B1032" s="299"/>
      <c r="C1032" s="264"/>
      <c r="D1032" s="264"/>
      <c r="E1032" s="264"/>
      <c r="F1032" s="300"/>
    </row>
    <row r="1033" spans="1:6" ht="16.5">
      <c r="A1033" s="298"/>
      <c r="B1033" s="299"/>
      <c r="C1033" s="264"/>
      <c r="D1033" s="264"/>
      <c r="E1033" s="264"/>
      <c r="F1033" s="300"/>
    </row>
    <row r="1034" spans="1:6" ht="16.5">
      <c r="A1034" s="298"/>
      <c r="B1034" s="299"/>
      <c r="C1034" s="264"/>
      <c r="D1034" s="264"/>
      <c r="E1034" s="264"/>
      <c r="F1034" s="300"/>
    </row>
    <row r="1035" spans="1:6" ht="16.5">
      <c r="A1035" s="298"/>
      <c r="B1035" s="299"/>
      <c r="C1035" s="264"/>
      <c r="D1035" s="264"/>
      <c r="E1035" s="264"/>
      <c r="F1035" s="300"/>
    </row>
    <row r="1036" spans="1:6" ht="16.5">
      <c r="A1036" s="298"/>
      <c r="B1036" s="299"/>
      <c r="C1036" s="264"/>
      <c r="D1036" s="264"/>
      <c r="E1036" s="264"/>
      <c r="F1036" s="300"/>
    </row>
    <row r="1037" spans="1:6" ht="16.5">
      <c r="A1037" s="298"/>
      <c r="B1037" s="299"/>
      <c r="C1037" s="264"/>
      <c r="D1037" s="264"/>
      <c r="E1037" s="264"/>
      <c r="F1037" s="300"/>
    </row>
    <row r="1038" spans="1:6" ht="16.5">
      <c r="A1038" s="298"/>
      <c r="B1038" s="299"/>
      <c r="C1038" s="264"/>
      <c r="D1038" s="264"/>
      <c r="E1038" s="264"/>
      <c r="F1038" s="300"/>
    </row>
    <row r="1039" spans="1:6" ht="16.5">
      <c r="A1039" s="298"/>
      <c r="B1039" s="299"/>
      <c r="C1039" s="264"/>
      <c r="D1039" s="264"/>
      <c r="E1039" s="264"/>
      <c r="F1039" s="300"/>
    </row>
    <row r="1040" spans="1:6" ht="16.5">
      <c r="A1040" s="298"/>
      <c r="B1040" s="299"/>
      <c r="C1040" s="264"/>
      <c r="D1040" s="264"/>
      <c r="E1040" s="264"/>
      <c r="F1040" s="300"/>
    </row>
    <row r="1041" spans="1:6" ht="16.5">
      <c r="A1041" s="298"/>
      <c r="B1041" s="299"/>
      <c r="C1041" s="264"/>
      <c r="D1041" s="264"/>
      <c r="E1041" s="264"/>
      <c r="F1041" s="300"/>
    </row>
    <row r="1042" spans="1:6" ht="16.5">
      <c r="A1042" s="298"/>
      <c r="B1042" s="299"/>
      <c r="C1042" s="264"/>
      <c r="D1042" s="264"/>
      <c r="E1042" s="264"/>
      <c r="F1042" s="300"/>
    </row>
    <row r="1043" spans="1:6" ht="16.5">
      <c r="A1043" s="298"/>
      <c r="B1043" s="299"/>
      <c r="C1043" s="264"/>
      <c r="D1043" s="264"/>
      <c r="E1043" s="264"/>
      <c r="F1043" s="300"/>
    </row>
    <row r="1044" spans="1:6" ht="16.5">
      <c r="A1044" s="298"/>
      <c r="B1044" s="299"/>
      <c r="C1044" s="264"/>
      <c r="D1044" s="264"/>
      <c r="E1044" s="264"/>
      <c r="F1044" s="300"/>
    </row>
    <row r="1045" spans="1:6" ht="16.5">
      <c r="A1045" s="298"/>
      <c r="B1045" s="299"/>
      <c r="C1045" s="264"/>
      <c r="D1045" s="264"/>
      <c r="E1045" s="264"/>
      <c r="F1045" s="300"/>
    </row>
    <row r="1046" spans="1:6" ht="16.5">
      <c r="A1046" s="298"/>
      <c r="B1046" s="299"/>
      <c r="C1046" s="264"/>
      <c r="D1046" s="264"/>
      <c r="E1046" s="264"/>
      <c r="F1046" s="300"/>
    </row>
    <row r="1047" spans="1:6" ht="16.5">
      <c r="A1047" s="298"/>
      <c r="B1047" s="299"/>
      <c r="C1047" s="264"/>
      <c r="D1047" s="264"/>
      <c r="E1047" s="264"/>
      <c r="F1047" s="300"/>
    </row>
    <row r="1048" spans="1:6" ht="16.5">
      <c r="A1048" s="298"/>
      <c r="B1048" s="299"/>
      <c r="C1048" s="264"/>
      <c r="D1048" s="264"/>
      <c r="E1048" s="264"/>
      <c r="F1048" s="300"/>
    </row>
    <row r="1049" spans="1:6" ht="16.5">
      <c r="A1049" s="298"/>
      <c r="B1049" s="299"/>
      <c r="C1049" s="264"/>
      <c r="D1049" s="264"/>
      <c r="E1049" s="264"/>
      <c r="F1049" s="300"/>
    </row>
    <row r="1050" spans="1:6" ht="16.5">
      <c r="A1050" s="298"/>
      <c r="B1050" s="299"/>
      <c r="C1050" s="264"/>
      <c r="D1050" s="264"/>
      <c r="E1050" s="264"/>
      <c r="F1050" s="300"/>
    </row>
    <row r="1051" spans="1:6" ht="16.5">
      <c r="A1051" s="298"/>
      <c r="B1051" s="299"/>
      <c r="C1051" s="264"/>
      <c r="D1051" s="264"/>
      <c r="E1051" s="264"/>
      <c r="F1051" s="300"/>
    </row>
    <row r="1052" spans="1:6" ht="16.5">
      <c r="A1052" s="298"/>
      <c r="B1052" s="299"/>
      <c r="C1052" s="264"/>
      <c r="D1052" s="264"/>
      <c r="E1052" s="264"/>
      <c r="F1052" s="300"/>
    </row>
    <row r="1053" spans="1:6" ht="16.5">
      <c r="A1053" s="298"/>
      <c r="B1053" s="299"/>
      <c r="C1053" s="264"/>
      <c r="D1053" s="264"/>
      <c r="E1053" s="264"/>
      <c r="F1053" s="300"/>
    </row>
    <row r="1054" spans="1:6" ht="16.5">
      <c r="A1054" s="298"/>
      <c r="B1054" s="299"/>
      <c r="C1054" s="264"/>
      <c r="D1054" s="264"/>
      <c r="E1054" s="264"/>
      <c r="F1054" s="300"/>
    </row>
    <row r="1055" spans="1:6" ht="16.5">
      <c r="A1055" s="298"/>
      <c r="B1055" s="299"/>
      <c r="C1055" s="264"/>
      <c r="D1055" s="264"/>
      <c r="E1055" s="264"/>
      <c r="F1055" s="300"/>
    </row>
    <row r="1056" spans="1:6" ht="16.5">
      <c r="A1056" s="298"/>
      <c r="B1056" s="299"/>
      <c r="C1056" s="264"/>
      <c r="D1056" s="264"/>
      <c r="E1056" s="264"/>
      <c r="F1056" s="300"/>
    </row>
    <row r="1057" spans="1:6" ht="16.5">
      <c r="A1057" s="298"/>
      <c r="B1057" s="299"/>
      <c r="C1057" s="264"/>
      <c r="D1057" s="264"/>
      <c r="E1057" s="264"/>
      <c r="F1057" s="300"/>
    </row>
    <row r="1058" spans="1:6" ht="16.5">
      <c r="A1058" s="298"/>
      <c r="B1058" s="299"/>
      <c r="C1058" s="264"/>
      <c r="D1058" s="264"/>
      <c r="E1058" s="264"/>
      <c r="F1058" s="300"/>
    </row>
    <row r="1059" spans="1:6" ht="16.5">
      <c r="A1059" s="298"/>
      <c r="B1059" s="299"/>
      <c r="C1059" s="264"/>
      <c r="D1059" s="264"/>
      <c r="E1059" s="264"/>
      <c r="F1059" s="300"/>
    </row>
    <row r="1060" spans="1:6" ht="16.5">
      <c r="A1060" s="298"/>
      <c r="B1060" s="299"/>
      <c r="C1060" s="264"/>
      <c r="D1060" s="264"/>
      <c r="E1060" s="264"/>
      <c r="F1060" s="300"/>
    </row>
    <row r="1061" spans="1:6" ht="16.5">
      <c r="A1061" s="298"/>
      <c r="B1061" s="299"/>
      <c r="C1061" s="264"/>
      <c r="D1061" s="264"/>
      <c r="E1061" s="264"/>
      <c r="F1061" s="300"/>
    </row>
    <row r="1062" spans="1:6" ht="16.5">
      <c r="A1062" s="298"/>
      <c r="B1062" s="299"/>
      <c r="C1062" s="264"/>
      <c r="D1062" s="264"/>
      <c r="E1062" s="264"/>
      <c r="F1062" s="300"/>
    </row>
    <row r="1063" spans="1:6" ht="16.5">
      <c r="A1063" s="298"/>
      <c r="B1063" s="299"/>
      <c r="C1063" s="264"/>
      <c r="D1063" s="264"/>
      <c r="E1063" s="264"/>
      <c r="F1063" s="300"/>
    </row>
    <row r="1064" spans="1:6" ht="16.5">
      <c r="A1064" s="298"/>
      <c r="B1064" s="299"/>
      <c r="C1064" s="264"/>
      <c r="D1064" s="264"/>
      <c r="E1064" s="264"/>
      <c r="F1064" s="300"/>
    </row>
    <row r="1065" spans="1:6" ht="16.5">
      <c r="A1065" s="298"/>
      <c r="B1065" s="299"/>
      <c r="C1065" s="264"/>
      <c r="D1065" s="264"/>
      <c r="E1065" s="264"/>
      <c r="F1065" s="300"/>
    </row>
    <row r="1066" spans="1:6" ht="16.5">
      <c r="A1066" s="298"/>
      <c r="B1066" s="299"/>
      <c r="C1066" s="264"/>
      <c r="D1066" s="264"/>
      <c r="E1066" s="264"/>
      <c r="F1066" s="300"/>
    </row>
    <row r="1067" spans="1:6" ht="16.5">
      <c r="A1067" s="298"/>
      <c r="B1067" s="299"/>
      <c r="C1067" s="264"/>
      <c r="D1067" s="264"/>
      <c r="E1067" s="264"/>
      <c r="F1067" s="300"/>
    </row>
    <row r="1068" spans="1:6" ht="16.5">
      <c r="A1068" s="298"/>
      <c r="B1068" s="299"/>
      <c r="C1068" s="264"/>
      <c r="D1068" s="264"/>
      <c r="E1068" s="264"/>
      <c r="F1068" s="300"/>
    </row>
    <row r="1069" spans="1:6" ht="16.5">
      <c r="A1069" s="298"/>
      <c r="B1069" s="299"/>
      <c r="C1069" s="264"/>
      <c r="D1069" s="264"/>
      <c r="E1069" s="264"/>
      <c r="F1069" s="300"/>
    </row>
    <row r="1070" spans="1:6" ht="16.5">
      <c r="A1070" s="298"/>
      <c r="B1070" s="299"/>
      <c r="C1070" s="264"/>
      <c r="D1070" s="264"/>
      <c r="E1070" s="264"/>
      <c r="F1070" s="300"/>
    </row>
    <row r="1071" spans="1:6" ht="16.5">
      <c r="A1071" s="298"/>
      <c r="B1071" s="299"/>
      <c r="C1071" s="264"/>
      <c r="D1071" s="264"/>
      <c r="E1071" s="264"/>
      <c r="F1071" s="300"/>
    </row>
    <row r="1072" spans="1:6" ht="16.5">
      <c r="A1072" s="298"/>
      <c r="B1072" s="299"/>
      <c r="C1072" s="264"/>
      <c r="D1072" s="264"/>
      <c r="E1072" s="264"/>
      <c r="F1072" s="300"/>
    </row>
    <row r="1073" spans="1:6" ht="16.5">
      <c r="A1073" s="298"/>
      <c r="B1073" s="299"/>
      <c r="C1073" s="264"/>
      <c r="D1073" s="264"/>
      <c r="E1073" s="264"/>
      <c r="F1073" s="300"/>
    </row>
    <row r="1074" spans="1:6" ht="16.5">
      <c r="A1074" s="298"/>
      <c r="B1074" s="299"/>
      <c r="C1074" s="264"/>
      <c r="D1074" s="264"/>
      <c r="E1074" s="264"/>
      <c r="F1074" s="300"/>
    </row>
    <row r="1075" spans="1:6" ht="16.5">
      <c r="A1075" s="298"/>
      <c r="B1075" s="299"/>
      <c r="C1075" s="264"/>
      <c r="D1075" s="264"/>
      <c r="E1075" s="264"/>
      <c r="F1075" s="300"/>
    </row>
    <row r="1076" spans="1:6" ht="16.5">
      <c r="A1076" s="298"/>
      <c r="B1076" s="299"/>
      <c r="C1076" s="264"/>
      <c r="D1076" s="264"/>
      <c r="E1076" s="264"/>
      <c r="F1076" s="300"/>
    </row>
    <row r="1077" spans="1:6" ht="16.5">
      <c r="A1077" s="298"/>
      <c r="B1077" s="299"/>
      <c r="C1077" s="264"/>
      <c r="D1077" s="264"/>
      <c r="E1077" s="264"/>
      <c r="F1077" s="300"/>
    </row>
    <row r="1078" spans="1:6" ht="16.5">
      <c r="A1078" s="298"/>
      <c r="B1078" s="299"/>
      <c r="C1078" s="264"/>
      <c r="D1078" s="264"/>
      <c r="E1078" s="264"/>
      <c r="F1078" s="300"/>
    </row>
    <row r="1079" spans="1:6" ht="16.5">
      <c r="A1079" s="298"/>
      <c r="B1079" s="299"/>
      <c r="C1079" s="264"/>
      <c r="D1079" s="264"/>
      <c r="E1079" s="264"/>
      <c r="F1079" s="300"/>
    </row>
    <row r="1080" spans="1:6" ht="16.5">
      <c r="A1080" s="298"/>
      <c r="B1080" s="299"/>
      <c r="C1080" s="264"/>
      <c r="D1080" s="264"/>
      <c r="E1080" s="264"/>
      <c r="F1080" s="300"/>
    </row>
    <row r="1081" spans="1:6" ht="16.5">
      <c r="A1081" s="298"/>
      <c r="B1081" s="299"/>
      <c r="C1081" s="264"/>
      <c r="D1081" s="264"/>
      <c r="E1081" s="264"/>
      <c r="F1081" s="300"/>
    </row>
    <row r="1082" spans="1:6" ht="16.5">
      <c r="A1082" s="298"/>
      <c r="B1082" s="299"/>
      <c r="C1082" s="264"/>
      <c r="D1082" s="264"/>
      <c r="E1082" s="264"/>
      <c r="F1082" s="300"/>
    </row>
    <row r="1083" spans="1:6" ht="16.5">
      <c r="A1083" s="298"/>
      <c r="B1083" s="299"/>
      <c r="C1083" s="264"/>
      <c r="D1083" s="264"/>
      <c r="E1083" s="264"/>
      <c r="F1083" s="300"/>
    </row>
    <row r="1084" spans="1:6" ht="16.5">
      <c r="A1084" s="298"/>
      <c r="B1084" s="299"/>
      <c r="C1084" s="264"/>
      <c r="D1084" s="264"/>
      <c r="E1084" s="264"/>
      <c r="F1084" s="300"/>
    </row>
    <row r="1085" spans="1:6" ht="16.5">
      <c r="A1085" s="298"/>
      <c r="B1085" s="299"/>
      <c r="C1085" s="264"/>
      <c r="D1085" s="264"/>
      <c r="E1085" s="264"/>
      <c r="F1085" s="300"/>
    </row>
    <row r="1086" spans="1:6" ht="16.5">
      <c r="A1086" s="298"/>
      <c r="B1086" s="299"/>
      <c r="C1086" s="264"/>
      <c r="D1086" s="264"/>
      <c r="E1086" s="264"/>
      <c r="F1086" s="300"/>
    </row>
    <row r="1087" spans="1:6" ht="16.5">
      <c r="A1087" s="298"/>
      <c r="B1087" s="299"/>
      <c r="C1087" s="264"/>
      <c r="D1087" s="264"/>
      <c r="E1087" s="264"/>
      <c r="F1087" s="300"/>
    </row>
    <row r="1088" spans="1:6" ht="16.5">
      <c r="A1088" s="298"/>
      <c r="B1088" s="299"/>
      <c r="C1088" s="264"/>
      <c r="D1088" s="264"/>
      <c r="E1088" s="264"/>
      <c r="F1088" s="300"/>
    </row>
    <row r="1089" spans="1:6" ht="16.5">
      <c r="A1089" s="298"/>
      <c r="B1089" s="299"/>
      <c r="C1089" s="264"/>
      <c r="D1089" s="264"/>
      <c r="E1089" s="264"/>
      <c r="F1089" s="300"/>
    </row>
    <row r="1090" spans="1:6" ht="16.5">
      <c r="A1090" s="298"/>
      <c r="B1090" s="299"/>
      <c r="C1090" s="264"/>
      <c r="D1090" s="264"/>
      <c r="E1090" s="264"/>
      <c r="F1090" s="300"/>
    </row>
    <row r="1091" spans="1:6" ht="16.5">
      <c r="A1091" s="298"/>
      <c r="B1091" s="299"/>
      <c r="C1091" s="264"/>
      <c r="D1091" s="264"/>
      <c r="E1091" s="264"/>
      <c r="F1091" s="300"/>
    </row>
    <row r="1092" spans="1:6" ht="16.5">
      <c r="A1092" s="298"/>
      <c r="B1092" s="299"/>
      <c r="C1092" s="264"/>
      <c r="D1092" s="264"/>
      <c r="E1092" s="264"/>
      <c r="F1092" s="300"/>
    </row>
    <row r="1093" spans="1:6" ht="16.5">
      <c r="A1093" s="298"/>
      <c r="B1093" s="299"/>
      <c r="C1093" s="264"/>
      <c r="D1093" s="264"/>
      <c r="E1093" s="264"/>
      <c r="F1093" s="300"/>
    </row>
    <row r="1094" spans="1:6" ht="16.5">
      <c r="A1094" s="298"/>
      <c r="B1094" s="299"/>
      <c r="C1094" s="264"/>
      <c r="D1094" s="264"/>
      <c r="E1094" s="264"/>
      <c r="F1094" s="300"/>
    </row>
    <row r="1095" spans="1:6" ht="16.5">
      <c r="A1095" s="298"/>
      <c r="B1095" s="299"/>
      <c r="C1095" s="264"/>
      <c r="D1095" s="264"/>
      <c r="E1095" s="264"/>
      <c r="F1095" s="300"/>
    </row>
    <row r="1096" spans="1:6" ht="16.5">
      <c r="A1096" s="298"/>
      <c r="B1096" s="299"/>
      <c r="C1096" s="264"/>
      <c r="D1096" s="264"/>
      <c r="E1096" s="264"/>
      <c r="F1096" s="300"/>
    </row>
    <row r="1097" spans="1:6" ht="16.5">
      <c r="A1097" s="298"/>
      <c r="B1097" s="299"/>
      <c r="C1097" s="264"/>
      <c r="D1097" s="264"/>
      <c r="E1097" s="264"/>
      <c r="F1097" s="300"/>
    </row>
    <row r="1098" spans="1:6" ht="16.5">
      <c r="A1098" s="298"/>
      <c r="B1098" s="299"/>
      <c r="C1098" s="264"/>
      <c r="D1098" s="264"/>
      <c r="E1098" s="264"/>
      <c r="F1098" s="300"/>
    </row>
    <row r="1099" spans="1:6" ht="16.5">
      <c r="A1099" s="298"/>
      <c r="B1099" s="299"/>
      <c r="C1099" s="264"/>
      <c r="D1099" s="264"/>
      <c r="E1099" s="264"/>
      <c r="F1099" s="300"/>
    </row>
    <row r="1100" spans="1:6" ht="16.5">
      <c r="A1100" s="298"/>
      <c r="B1100" s="299"/>
      <c r="C1100" s="264"/>
      <c r="D1100" s="264"/>
      <c r="E1100" s="264"/>
      <c r="F1100" s="300"/>
    </row>
    <row r="1101" spans="1:6" ht="16.5">
      <c r="A1101" s="298"/>
      <c r="B1101" s="299"/>
      <c r="C1101" s="264"/>
      <c r="D1101" s="264"/>
      <c r="E1101" s="264"/>
      <c r="F1101" s="300"/>
    </row>
    <row r="1102" spans="1:6" ht="16.5">
      <c r="A1102" s="298"/>
      <c r="B1102" s="299"/>
      <c r="C1102" s="264"/>
      <c r="D1102" s="264"/>
      <c r="E1102" s="264"/>
      <c r="F1102" s="300"/>
    </row>
    <row r="1103" spans="1:6" ht="16.5">
      <c r="A1103" s="298"/>
      <c r="B1103" s="299"/>
      <c r="C1103" s="264"/>
      <c r="D1103" s="264"/>
      <c r="E1103" s="264"/>
      <c r="F1103" s="300"/>
    </row>
    <row r="1104" spans="1:6" ht="16.5">
      <c r="A1104" s="298"/>
      <c r="B1104" s="299"/>
      <c r="C1104" s="264"/>
      <c r="D1104" s="264"/>
      <c r="E1104" s="264"/>
      <c r="F1104" s="300"/>
    </row>
    <row r="1105" spans="1:6" ht="16.5">
      <c r="A1105" s="298"/>
      <c r="B1105" s="299"/>
      <c r="C1105" s="264"/>
      <c r="D1105" s="264"/>
      <c r="E1105" s="264"/>
      <c r="F1105" s="300"/>
    </row>
    <row r="1106" spans="1:6" ht="16.5">
      <c r="A1106" s="298"/>
      <c r="B1106" s="299"/>
      <c r="C1106" s="264"/>
      <c r="D1106" s="264"/>
      <c r="E1106" s="264"/>
      <c r="F1106" s="300"/>
    </row>
    <row r="1107" spans="1:6" ht="16.5">
      <c r="A1107" s="298"/>
      <c r="B1107" s="299"/>
      <c r="C1107" s="264"/>
      <c r="D1107" s="264"/>
      <c r="E1107" s="264"/>
      <c r="F1107" s="300"/>
    </row>
    <row r="1108" spans="1:6" ht="16.5">
      <c r="A1108" s="298"/>
      <c r="B1108" s="299"/>
      <c r="C1108" s="264"/>
      <c r="D1108" s="264"/>
      <c r="E1108" s="264"/>
      <c r="F1108" s="300"/>
    </row>
    <row r="1109" spans="1:6" ht="16.5">
      <c r="A1109" s="298"/>
      <c r="B1109" s="299"/>
      <c r="C1109" s="264"/>
      <c r="D1109" s="264"/>
      <c r="E1109" s="264"/>
      <c r="F1109" s="300"/>
    </row>
    <row r="1110" spans="1:6" ht="16.5">
      <c r="A1110" s="298"/>
      <c r="B1110" s="299"/>
      <c r="C1110" s="264"/>
      <c r="D1110" s="264"/>
      <c r="E1110" s="264"/>
      <c r="F1110" s="300"/>
    </row>
    <row r="1111" spans="1:6" ht="16.5">
      <c r="A1111" s="298"/>
      <c r="B1111" s="299"/>
      <c r="C1111" s="264"/>
      <c r="D1111" s="264"/>
      <c r="E1111" s="264"/>
      <c r="F1111" s="300"/>
    </row>
    <row r="1112" spans="1:6" ht="16.5">
      <c r="A1112" s="298"/>
      <c r="B1112" s="299"/>
      <c r="C1112" s="264"/>
      <c r="D1112" s="264"/>
      <c r="E1112" s="264"/>
      <c r="F1112" s="300"/>
    </row>
    <row r="1113" spans="1:6" ht="16.5">
      <c r="A1113" s="298"/>
      <c r="B1113" s="299"/>
      <c r="C1113" s="264"/>
      <c r="D1113" s="264"/>
      <c r="E1113" s="264"/>
      <c r="F1113" s="300"/>
    </row>
    <row r="1114" spans="1:6" ht="16.5">
      <c r="A1114" s="298"/>
      <c r="B1114" s="299"/>
      <c r="C1114" s="264"/>
      <c r="D1114" s="264"/>
      <c r="E1114" s="264"/>
      <c r="F1114" s="300"/>
    </row>
    <row r="1115" spans="1:6" ht="16.5">
      <c r="A1115" s="298"/>
      <c r="B1115" s="299"/>
      <c r="C1115" s="264"/>
      <c r="D1115" s="264"/>
      <c r="E1115" s="264"/>
      <c r="F1115" s="300"/>
    </row>
    <row r="1116" spans="1:6" ht="16.5">
      <c r="A1116" s="298"/>
      <c r="B1116" s="299"/>
      <c r="C1116" s="264"/>
      <c r="D1116" s="264"/>
      <c r="E1116" s="264"/>
      <c r="F1116" s="300"/>
    </row>
    <row r="1117" spans="1:6" ht="16.5">
      <c r="A1117" s="298"/>
      <c r="B1117" s="299"/>
      <c r="C1117" s="264"/>
      <c r="D1117" s="264"/>
      <c r="E1117" s="264"/>
      <c r="F1117" s="300"/>
    </row>
    <row r="1118" spans="1:6" ht="16.5">
      <c r="A1118" s="298"/>
      <c r="B1118" s="299"/>
      <c r="C1118" s="264"/>
      <c r="D1118" s="264"/>
      <c r="E1118" s="264"/>
      <c r="F1118" s="300"/>
    </row>
    <row r="1119" spans="1:6" ht="16.5">
      <c r="A1119" s="298"/>
      <c r="B1119" s="299"/>
      <c r="C1119" s="264"/>
      <c r="D1119" s="264"/>
      <c r="E1119" s="264"/>
      <c r="F1119" s="300"/>
    </row>
    <row r="1120" spans="1:6" ht="16.5">
      <c r="A1120" s="298"/>
      <c r="B1120" s="299"/>
      <c r="C1120" s="264"/>
      <c r="D1120" s="264"/>
      <c r="E1120" s="264"/>
      <c r="F1120" s="300"/>
    </row>
    <row r="1121" spans="1:6" ht="16.5">
      <c r="A1121" s="298"/>
      <c r="B1121" s="299"/>
      <c r="C1121" s="264"/>
      <c r="D1121" s="264"/>
      <c r="E1121" s="264"/>
      <c r="F1121" s="300"/>
    </row>
    <row r="1122" spans="1:6" ht="16.5">
      <c r="A1122" s="298"/>
      <c r="B1122" s="299"/>
      <c r="C1122" s="264"/>
      <c r="D1122" s="264"/>
      <c r="E1122" s="264"/>
      <c r="F1122" s="300"/>
    </row>
    <row r="1123" spans="1:6" ht="16.5">
      <c r="A1123" s="298"/>
      <c r="B1123" s="299"/>
      <c r="C1123" s="264"/>
      <c r="D1123" s="264"/>
      <c r="E1123" s="264"/>
      <c r="F1123" s="300"/>
    </row>
    <row r="1124" spans="1:6" ht="16.5">
      <c r="A1124" s="298"/>
      <c r="B1124" s="299"/>
      <c r="C1124" s="264"/>
      <c r="D1124" s="264"/>
      <c r="E1124" s="264"/>
      <c r="F1124" s="300"/>
    </row>
    <row r="1125" spans="1:6" ht="16.5">
      <c r="A1125" s="298"/>
      <c r="B1125" s="299"/>
      <c r="C1125" s="264"/>
      <c r="D1125" s="264"/>
      <c r="E1125" s="264"/>
      <c r="F1125" s="300"/>
    </row>
    <row r="1126" spans="1:6" ht="16.5">
      <c r="A1126" s="298"/>
      <c r="B1126" s="299"/>
      <c r="C1126" s="264"/>
      <c r="D1126" s="264"/>
      <c r="E1126" s="264"/>
      <c r="F1126" s="300"/>
    </row>
    <row r="1127" spans="1:6" ht="16.5">
      <c r="A1127" s="298"/>
      <c r="B1127" s="299"/>
      <c r="C1127" s="264"/>
      <c r="D1127" s="264"/>
      <c r="E1127" s="264"/>
      <c r="F1127" s="300"/>
    </row>
    <row r="1128" spans="1:6" ht="16.5">
      <c r="A1128" s="298"/>
      <c r="B1128" s="299"/>
      <c r="C1128" s="264"/>
      <c r="D1128" s="264"/>
      <c r="E1128" s="264"/>
      <c r="F1128" s="300"/>
    </row>
    <row r="1129" spans="1:6" ht="16.5">
      <c r="A1129" s="298"/>
      <c r="B1129" s="299"/>
      <c r="C1129" s="264"/>
      <c r="D1129" s="264"/>
      <c r="E1129" s="264"/>
      <c r="F1129" s="300"/>
    </row>
    <row r="1130" spans="1:6" ht="16.5">
      <c r="A1130" s="298"/>
      <c r="B1130" s="299"/>
      <c r="C1130" s="264"/>
      <c r="D1130" s="264"/>
      <c r="E1130" s="264"/>
      <c r="F1130" s="300"/>
    </row>
    <row r="1131" spans="1:6" ht="16.5">
      <c r="A1131" s="298"/>
      <c r="B1131" s="299"/>
      <c r="C1131" s="264"/>
      <c r="D1131" s="264"/>
      <c r="E1131" s="264"/>
      <c r="F1131" s="300"/>
    </row>
    <row r="1132" spans="1:6" ht="16.5">
      <c r="A1132" s="298"/>
      <c r="B1132" s="299"/>
      <c r="C1132" s="264"/>
      <c r="D1132" s="264"/>
      <c r="E1132" s="264"/>
      <c r="F1132" s="300"/>
    </row>
    <row r="1133" spans="1:6" ht="16.5">
      <c r="A1133" s="298"/>
      <c r="B1133" s="299"/>
      <c r="C1133" s="264"/>
      <c r="D1133" s="264"/>
      <c r="E1133" s="264"/>
      <c r="F1133" s="300"/>
    </row>
    <row r="1134" spans="1:6" ht="16.5">
      <c r="A1134" s="298"/>
      <c r="B1134" s="299"/>
      <c r="C1134" s="264"/>
      <c r="D1134" s="264"/>
      <c r="E1134" s="264"/>
      <c r="F1134" s="300"/>
    </row>
    <row r="1135" spans="1:6" ht="16.5">
      <c r="A1135" s="298"/>
      <c r="B1135" s="299"/>
      <c r="C1135" s="264"/>
      <c r="D1135" s="264"/>
      <c r="E1135" s="264"/>
      <c r="F1135" s="300"/>
    </row>
    <row r="1136" spans="1:6" ht="16.5">
      <c r="A1136" s="298"/>
      <c r="B1136" s="299"/>
      <c r="C1136" s="264"/>
      <c r="D1136" s="264"/>
      <c r="E1136" s="264"/>
      <c r="F1136" s="300"/>
    </row>
    <row r="1137" spans="1:6" ht="16.5">
      <c r="A1137" s="298"/>
      <c r="B1137" s="299"/>
      <c r="C1137" s="264"/>
      <c r="D1137" s="264"/>
      <c r="E1137" s="264"/>
      <c r="F1137" s="300"/>
    </row>
    <row r="1138" spans="1:6" ht="16.5">
      <c r="A1138" s="298"/>
      <c r="B1138" s="299"/>
      <c r="C1138" s="264"/>
      <c r="D1138" s="264"/>
      <c r="E1138" s="264"/>
      <c r="F1138" s="300"/>
    </row>
    <row r="1139" spans="1:6" ht="16.5">
      <c r="A1139" s="298"/>
      <c r="B1139" s="299"/>
      <c r="C1139" s="264"/>
      <c r="D1139" s="264"/>
      <c r="E1139" s="264"/>
      <c r="F1139" s="300"/>
    </row>
    <row r="1140" spans="1:6" ht="16.5">
      <c r="A1140" s="298"/>
      <c r="B1140" s="299"/>
      <c r="C1140" s="264"/>
      <c r="D1140" s="264"/>
      <c r="E1140" s="264"/>
      <c r="F1140" s="300"/>
    </row>
    <row r="1141" spans="1:6" ht="16.5">
      <c r="A1141" s="298"/>
      <c r="B1141" s="299"/>
      <c r="C1141" s="264"/>
      <c r="D1141" s="264"/>
      <c r="E1141" s="264"/>
      <c r="F1141" s="300"/>
    </row>
    <row r="1142" spans="1:6" ht="16.5">
      <c r="A1142" s="298"/>
      <c r="B1142" s="299"/>
      <c r="C1142" s="264"/>
      <c r="D1142" s="264"/>
      <c r="E1142" s="264"/>
      <c r="F1142" s="300"/>
    </row>
    <row r="1143" spans="1:6" ht="16.5">
      <c r="A1143" s="298"/>
      <c r="B1143" s="299"/>
      <c r="C1143" s="264"/>
      <c r="D1143" s="264"/>
      <c r="E1143" s="264"/>
      <c r="F1143" s="300"/>
    </row>
    <row r="1144" spans="1:6" ht="16.5">
      <c r="A1144" s="298"/>
      <c r="B1144" s="299"/>
      <c r="C1144" s="264"/>
      <c r="D1144" s="264"/>
      <c r="E1144" s="264"/>
      <c r="F1144" s="300"/>
    </row>
    <row r="1145" spans="1:6" ht="16.5">
      <c r="A1145" s="298"/>
      <c r="B1145" s="299"/>
      <c r="C1145" s="264"/>
      <c r="D1145" s="264"/>
      <c r="E1145" s="264"/>
      <c r="F1145" s="300"/>
    </row>
    <row r="1146" spans="1:6" ht="16.5">
      <c r="A1146" s="298"/>
      <c r="B1146" s="299"/>
      <c r="C1146" s="264"/>
      <c r="D1146" s="264"/>
      <c r="E1146" s="264"/>
      <c r="F1146" s="300"/>
    </row>
    <row r="1147" spans="1:6" ht="16.5">
      <c r="A1147" s="298"/>
      <c r="B1147" s="299"/>
      <c r="C1147" s="264"/>
      <c r="D1147" s="264"/>
      <c r="E1147" s="264"/>
      <c r="F1147" s="300"/>
    </row>
    <row r="1148" spans="1:6" ht="16.5">
      <c r="A1148" s="298"/>
      <c r="B1148" s="299"/>
      <c r="C1148" s="264"/>
      <c r="D1148" s="264"/>
      <c r="E1148" s="264"/>
      <c r="F1148" s="300"/>
    </row>
    <row r="1149" spans="1:6" ht="16.5">
      <c r="A1149" s="298"/>
      <c r="B1149" s="299"/>
      <c r="C1149" s="264"/>
      <c r="D1149" s="264"/>
      <c r="E1149" s="264"/>
      <c r="F1149" s="300"/>
    </row>
    <row r="1150" spans="1:6" ht="16.5">
      <c r="A1150" s="298"/>
      <c r="B1150" s="299"/>
      <c r="C1150" s="264"/>
      <c r="D1150" s="264"/>
      <c r="E1150" s="264"/>
      <c r="F1150" s="300"/>
    </row>
    <row r="1151" spans="1:6" ht="16.5">
      <c r="A1151" s="298"/>
      <c r="B1151" s="299"/>
      <c r="C1151" s="264"/>
      <c r="D1151" s="264"/>
      <c r="E1151" s="264"/>
      <c r="F1151" s="300"/>
    </row>
    <row r="1152" spans="1:6" ht="16.5">
      <c r="A1152" s="298"/>
      <c r="B1152" s="299"/>
      <c r="C1152" s="264"/>
      <c r="D1152" s="264"/>
      <c r="E1152" s="264"/>
      <c r="F1152" s="300"/>
    </row>
    <row r="1153" spans="1:6" ht="16.5">
      <c r="A1153" s="298"/>
      <c r="B1153" s="299"/>
      <c r="C1153" s="264"/>
      <c r="D1153" s="264"/>
      <c r="E1153" s="264"/>
      <c r="F1153" s="300"/>
    </row>
    <row r="1154" spans="1:6" ht="16.5">
      <c r="A1154" s="298"/>
      <c r="B1154" s="299"/>
      <c r="C1154" s="264"/>
      <c r="D1154" s="264"/>
      <c r="E1154" s="264"/>
      <c r="F1154" s="300"/>
    </row>
    <row r="1155" spans="1:6" ht="16.5">
      <c r="A1155" s="298"/>
      <c r="B1155" s="299"/>
      <c r="C1155" s="264"/>
      <c r="D1155" s="264"/>
      <c r="E1155" s="264"/>
      <c r="F1155" s="300"/>
    </row>
    <row r="1156" spans="1:6" ht="16.5">
      <c r="A1156" s="298"/>
      <c r="B1156" s="299"/>
      <c r="C1156" s="264"/>
      <c r="D1156" s="264"/>
      <c r="E1156" s="264"/>
      <c r="F1156" s="300"/>
    </row>
    <row r="1157" spans="1:6" ht="16.5">
      <c r="A1157" s="298"/>
      <c r="B1157" s="299"/>
      <c r="C1157" s="264"/>
      <c r="D1157" s="264"/>
      <c r="E1157" s="264"/>
      <c r="F1157" s="300"/>
    </row>
    <row r="1158" spans="1:6" ht="16.5">
      <c r="A1158" s="298"/>
      <c r="B1158" s="299"/>
      <c r="C1158" s="264"/>
      <c r="D1158" s="264"/>
      <c r="E1158" s="264"/>
      <c r="F1158" s="300"/>
    </row>
    <row r="1159" spans="1:6" ht="16.5">
      <c r="A1159" s="298"/>
      <c r="B1159" s="299"/>
      <c r="C1159" s="264"/>
      <c r="D1159" s="264"/>
      <c r="E1159" s="264"/>
      <c r="F1159" s="300"/>
    </row>
    <row r="1160" spans="1:6" ht="16.5">
      <c r="A1160" s="298"/>
      <c r="B1160" s="299"/>
      <c r="C1160" s="264"/>
      <c r="D1160" s="264"/>
      <c r="E1160" s="264"/>
      <c r="F1160" s="300"/>
    </row>
    <row r="1161" spans="1:6" ht="16.5">
      <c r="A1161" s="298"/>
      <c r="B1161" s="299"/>
      <c r="C1161" s="264"/>
      <c r="D1161" s="264"/>
      <c r="E1161" s="264"/>
      <c r="F1161" s="300"/>
    </row>
    <row r="1162" spans="1:6" ht="16.5">
      <c r="A1162" s="298"/>
      <c r="B1162" s="299"/>
      <c r="C1162" s="264"/>
      <c r="D1162" s="264"/>
      <c r="E1162" s="264"/>
      <c r="F1162" s="300"/>
    </row>
    <row r="1163" spans="1:6" ht="16.5">
      <c r="A1163" s="298"/>
      <c r="B1163" s="299"/>
      <c r="C1163" s="264"/>
      <c r="D1163" s="264"/>
      <c r="E1163" s="264"/>
      <c r="F1163" s="300"/>
    </row>
    <row r="1164" spans="1:6" ht="16.5">
      <c r="A1164" s="298"/>
      <c r="B1164" s="299"/>
      <c r="C1164" s="264"/>
      <c r="D1164" s="264"/>
      <c r="E1164" s="264"/>
      <c r="F1164" s="300"/>
    </row>
    <row r="1165" spans="1:6" ht="16.5">
      <c r="A1165" s="298"/>
      <c r="B1165" s="299"/>
      <c r="C1165" s="264"/>
      <c r="D1165" s="264"/>
      <c r="E1165" s="264"/>
      <c r="F1165" s="300"/>
    </row>
    <row r="1166" spans="1:6" ht="16.5">
      <c r="A1166" s="298"/>
      <c r="B1166" s="299"/>
      <c r="C1166" s="264"/>
      <c r="D1166" s="264"/>
      <c r="E1166" s="264"/>
      <c r="F1166" s="300"/>
    </row>
    <row r="1167" spans="1:6" ht="16.5">
      <c r="A1167" s="298"/>
      <c r="B1167" s="299"/>
      <c r="C1167" s="264"/>
      <c r="D1167" s="264"/>
      <c r="E1167" s="264"/>
      <c r="F1167" s="300"/>
    </row>
    <row r="1168" spans="1:6" ht="16.5">
      <c r="A1168" s="298"/>
      <c r="B1168" s="299"/>
      <c r="C1168" s="264"/>
      <c r="D1168" s="264"/>
      <c r="E1168" s="264"/>
      <c r="F1168" s="300"/>
    </row>
    <row r="1169" spans="1:6" ht="16.5">
      <c r="A1169" s="298"/>
      <c r="B1169" s="299"/>
      <c r="C1169" s="264"/>
      <c r="D1169" s="264"/>
      <c r="E1169" s="264"/>
      <c r="F1169" s="300"/>
    </row>
    <row r="1170" spans="1:6" ht="16.5">
      <c r="A1170" s="298"/>
      <c r="B1170" s="299"/>
      <c r="C1170" s="264"/>
      <c r="D1170" s="264"/>
      <c r="E1170" s="264"/>
      <c r="F1170" s="300"/>
    </row>
    <row r="1171" spans="1:6" ht="16.5">
      <c r="A1171" s="298"/>
      <c r="B1171" s="299"/>
      <c r="C1171" s="264"/>
      <c r="D1171" s="264"/>
      <c r="E1171" s="264"/>
      <c r="F1171" s="300"/>
    </row>
    <row r="1172" spans="1:6" ht="16.5">
      <c r="A1172" s="298"/>
      <c r="B1172" s="299"/>
      <c r="C1172" s="264"/>
      <c r="D1172" s="264"/>
      <c r="E1172" s="264"/>
      <c r="F1172" s="300"/>
    </row>
    <row r="1173" spans="1:6" ht="16.5">
      <c r="A1173" s="298"/>
      <c r="B1173" s="299"/>
      <c r="C1173" s="264"/>
      <c r="D1173" s="264"/>
      <c r="E1173" s="264"/>
      <c r="F1173" s="300"/>
    </row>
    <row r="1174" spans="1:6" ht="16.5">
      <c r="A1174" s="298"/>
      <c r="B1174" s="299"/>
      <c r="C1174" s="264"/>
      <c r="D1174" s="264"/>
      <c r="E1174" s="264"/>
      <c r="F1174" s="300"/>
    </row>
    <row r="1175" spans="1:6" ht="16.5">
      <c r="A1175" s="298"/>
      <c r="B1175" s="299"/>
      <c r="C1175" s="264"/>
      <c r="D1175" s="264"/>
      <c r="E1175" s="264"/>
      <c r="F1175" s="300"/>
    </row>
    <row r="1176" spans="1:6" ht="16.5">
      <c r="A1176" s="298"/>
      <c r="B1176" s="299"/>
      <c r="C1176" s="264"/>
      <c r="D1176" s="264"/>
      <c r="E1176" s="264"/>
      <c r="F1176" s="300"/>
    </row>
    <row r="1177" spans="1:6" ht="16.5">
      <c r="A1177" s="298"/>
      <c r="B1177" s="299"/>
      <c r="C1177" s="264"/>
      <c r="D1177" s="264"/>
      <c r="E1177" s="264"/>
      <c r="F1177" s="300"/>
    </row>
    <row r="1178" spans="1:6" ht="16.5">
      <c r="A1178" s="298"/>
      <c r="B1178" s="299"/>
      <c r="C1178" s="264"/>
      <c r="D1178" s="264"/>
      <c r="E1178" s="264"/>
      <c r="F1178" s="300"/>
    </row>
    <row r="1179" spans="1:6" ht="16.5">
      <c r="A1179" s="298"/>
      <c r="B1179" s="299"/>
      <c r="C1179" s="264"/>
      <c r="D1179" s="264"/>
      <c r="E1179" s="264"/>
      <c r="F1179" s="300"/>
    </row>
    <row r="1180" spans="1:6" ht="16.5">
      <c r="A1180" s="298"/>
      <c r="B1180" s="299"/>
      <c r="C1180" s="264"/>
      <c r="D1180" s="264"/>
      <c r="E1180" s="264"/>
      <c r="F1180" s="300"/>
    </row>
    <row r="1181" spans="1:6" ht="16.5">
      <c r="A1181" s="298"/>
      <c r="B1181" s="299"/>
      <c r="C1181" s="264"/>
      <c r="D1181" s="264"/>
      <c r="E1181" s="264"/>
      <c r="F1181" s="300"/>
    </row>
    <row r="1182" spans="1:6" ht="16.5">
      <c r="A1182" s="298"/>
      <c r="B1182" s="299"/>
      <c r="C1182" s="264"/>
      <c r="D1182" s="264"/>
      <c r="E1182" s="264"/>
      <c r="F1182" s="300"/>
    </row>
    <row r="1183" spans="1:6" ht="16.5">
      <c r="A1183" s="298"/>
      <c r="B1183" s="299"/>
      <c r="C1183" s="264"/>
      <c r="D1183" s="264"/>
      <c r="E1183" s="264"/>
      <c r="F1183" s="300"/>
    </row>
    <row r="1184" spans="1:6" ht="16.5">
      <c r="A1184" s="298"/>
      <c r="B1184" s="299"/>
      <c r="C1184" s="264"/>
      <c r="D1184" s="264"/>
      <c r="E1184" s="264"/>
      <c r="F1184" s="300"/>
    </row>
    <row r="1185" spans="1:6" ht="16.5">
      <c r="A1185" s="298"/>
      <c r="B1185" s="299"/>
      <c r="C1185" s="264"/>
      <c r="D1185" s="264"/>
      <c r="E1185" s="264"/>
      <c r="F1185" s="300"/>
    </row>
    <row r="1186" spans="1:6" ht="16.5">
      <c r="A1186" s="298"/>
      <c r="B1186" s="299"/>
      <c r="C1186" s="264"/>
      <c r="D1186" s="264"/>
      <c r="E1186" s="264"/>
      <c r="F1186" s="300"/>
    </row>
    <row r="1187" spans="1:6" ht="16.5">
      <c r="A1187" s="298"/>
      <c r="B1187" s="299"/>
      <c r="C1187" s="264"/>
      <c r="D1187" s="264"/>
      <c r="E1187" s="264"/>
      <c r="F1187" s="300"/>
    </row>
    <row r="1188" spans="1:6" ht="16.5">
      <c r="A1188" s="298"/>
      <c r="B1188" s="299"/>
      <c r="C1188" s="264"/>
      <c r="D1188" s="264"/>
      <c r="E1188" s="264"/>
      <c r="F1188" s="300"/>
    </row>
    <row r="1189" spans="1:6" ht="16.5">
      <c r="A1189" s="298"/>
      <c r="B1189" s="299"/>
      <c r="C1189" s="264"/>
      <c r="D1189" s="264"/>
      <c r="E1189" s="264"/>
      <c r="F1189" s="300"/>
    </row>
    <row r="1190" spans="1:6" ht="16.5">
      <c r="A1190" s="298"/>
      <c r="B1190" s="299"/>
      <c r="C1190" s="264"/>
      <c r="D1190" s="264"/>
      <c r="E1190" s="264"/>
      <c r="F1190" s="300"/>
    </row>
    <row r="1191" spans="1:6" ht="16.5">
      <c r="A1191" s="298"/>
      <c r="B1191" s="299"/>
      <c r="C1191" s="264"/>
      <c r="D1191" s="264"/>
      <c r="E1191" s="264"/>
      <c r="F1191" s="300"/>
    </row>
    <row r="1192" spans="1:6" ht="16.5">
      <c r="A1192" s="298"/>
      <c r="B1192" s="299"/>
      <c r="C1192" s="264"/>
      <c r="D1192" s="264"/>
      <c r="E1192" s="264"/>
      <c r="F1192" s="300"/>
    </row>
    <row r="1193" spans="1:6" ht="16.5">
      <c r="A1193" s="298"/>
      <c r="B1193" s="299"/>
      <c r="C1193" s="264"/>
      <c r="D1193" s="264"/>
      <c r="E1193" s="264"/>
      <c r="F1193" s="300"/>
    </row>
    <row r="1194" spans="1:6" ht="16.5">
      <c r="A1194" s="298"/>
      <c r="B1194" s="299"/>
      <c r="C1194" s="264"/>
      <c r="D1194" s="264"/>
      <c r="E1194" s="264"/>
      <c r="F1194" s="300"/>
    </row>
    <row r="1195" spans="1:6" ht="16.5">
      <c r="A1195" s="298"/>
      <c r="B1195" s="299"/>
      <c r="C1195" s="264"/>
      <c r="D1195" s="264"/>
      <c r="E1195" s="264"/>
      <c r="F1195" s="300"/>
    </row>
    <row r="1196" spans="1:6" ht="16.5">
      <c r="A1196" s="298"/>
      <c r="B1196" s="299"/>
      <c r="C1196" s="264"/>
      <c r="D1196" s="264"/>
      <c r="E1196" s="264"/>
      <c r="F1196" s="300"/>
    </row>
    <row r="1197" spans="1:6" ht="16.5">
      <c r="A1197" s="298"/>
      <c r="B1197" s="299"/>
      <c r="C1197" s="264"/>
      <c r="D1197" s="264"/>
      <c r="E1197" s="264"/>
      <c r="F1197" s="300"/>
    </row>
    <row r="1198" spans="1:6" ht="16.5">
      <c r="A1198" s="298"/>
      <c r="B1198" s="299"/>
      <c r="C1198" s="264"/>
      <c r="D1198" s="264"/>
      <c r="E1198" s="264"/>
      <c r="F1198" s="300"/>
    </row>
    <row r="1199" spans="1:6" ht="16.5">
      <c r="A1199" s="298"/>
      <c r="B1199" s="299"/>
      <c r="C1199" s="264"/>
      <c r="D1199" s="264"/>
      <c r="E1199" s="264"/>
      <c r="F1199" s="300"/>
    </row>
    <row r="1200" spans="1:6" ht="16.5">
      <c r="A1200" s="298"/>
      <c r="B1200" s="299"/>
      <c r="C1200" s="264"/>
      <c r="D1200" s="264"/>
      <c r="E1200" s="264"/>
      <c r="F1200" s="300"/>
    </row>
    <row r="1201" spans="1:6" ht="16.5">
      <c r="A1201" s="298"/>
      <c r="B1201" s="299"/>
      <c r="C1201" s="264"/>
      <c r="D1201" s="264"/>
      <c r="E1201" s="264"/>
      <c r="F1201" s="300"/>
    </row>
    <row r="1202" spans="1:6" ht="16.5">
      <c r="A1202" s="298"/>
      <c r="B1202" s="299"/>
      <c r="C1202" s="264"/>
      <c r="D1202" s="264"/>
      <c r="E1202" s="264"/>
      <c r="F1202" s="300"/>
    </row>
    <row r="1203" spans="1:6" ht="16.5">
      <c r="A1203" s="298"/>
      <c r="B1203" s="299"/>
      <c r="C1203" s="264"/>
      <c r="D1203" s="264"/>
      <c r="E1203" s="264"/>
      <c r="F1203" s="300"/>
    </row>
    <row r="1204" spans="1:6" ht="16.5">
      <c r="A1204" s="298"/>
      <c r="B1204" s="299"/>
      <c r="C1204" s="264"/>
      <c r="D1204" s="264"/>
      <c r="E1204" s="264"/>
      <c r="F1204" s="300"/>
    </row>
    <row r="1205" spans="1:6" ht="16.5">
      <c r="A1205" s="298"/>
      <c r="B1205" s="299"/>
      <c r="C1205" s="264"/>
      <c r="D1205" s="264"/>
      <c r="E1205" s="264"/>
      <c r="F1205" s="300"/>
    </row>
    <row r="1206" spans="1:6" ht="16.5">
      <c r="A1206" s="298"/>
      <c r="B1206" s="299"/>
      <c r="C1206" s="264"/>
      <c r="D1206" s="264"/>
      <c r="E1206" s="264"/>
      <c r="F1206" s="300"/>
    </row>
    <row r="1207" spans="1:6" ht="16.5">
      <c r="A1207" s="298"/>
      <c r="B1207" s="299"/>
      <c r="C1207" s="264"/>
      <c r="D1207" s="264"/>
      <c r="E1207" s="264"/>
      <c r="F1207" s="300"/>
    </row>
    <row r="1208" spans="1:6" ht="16.5">
      <c r="A1208" s="298"/>
      <c r="B1208" s="299"/>
      <c r="C1208" s="264"/>
      <c r="D1208" s="264"/>
      <c r="E1208" s="264"/>
      <c r="F1208" s="300"/>
    </row>
    <row r="1209" spans="1:6" ht="16.5">
      <c r="A1209" s="298"/>
      <c r="B1209" s="299"/>
      <c r="C1209" s="264"/>
      <c r="D1209" s="264"/>
      <c r="E1209" s="264"/>
      <c r="F1209" s="300"/>
    </row>
    <row r="1210" spans="1:6" ht="16.5">
      <c r="A1210" s="298"/>
      <c r="B1210" s="299"/>
      <c r="C1210" s="264"/>
      <c r="D1210" s="264"/>
      <c r="E1210" s="264"/>
      <c r="F1210" s="300"/>
    </row>
    <row r="1211" spans="1:6" ht="16.5">
      <c r="A1211" s="298"/>
      <c r="B1211" s="299"/>
      <c r="C1211" s="264"/>
      <c r="D1211" s="264"/>
      <c r="E1211" s="264"/>
      <c r="F1211" s="300"/>
    </row>
    <row r="1212" spans="1:6" ht="16.5">
      <c r="A1212" s="298"/>
      <c r="B1212" s="299"/>
      <c r="C1212" s="264"/>
      <c r="D1212" s="264"/>
      <c r="E1212" s="264"/>
      <c r="F1212" s="300"/>
    </row>
    <row r="1213" spans="1:6" ht="16.5">
      <c r="A1213" s="298"/>
      <c r="B1213" s="299"/>
      <c r="C1213" s="264"/>
      <c r="D1213" s="264"/>
      <c r="E1213" s="264"/>
      <c r="F1213" s="300"/>
    </row>
    <row r="1214" spans="1:6" ht="16.5">
      <c r="A1214" s="298"/>
      <c r="B1214" s="299"/>
      <c r="C1214" s="264"/>
      <c r="D1214" s="264"/>
      <c r="E1214" s="264"/>
      <c r="F1214" s="300"/>
    </row>
    <row r="1215" spans="1:6" ht="16.5">
      <c r="A1215" s="298"/>
      <c r="B1215" s="299"/>
      <c r="C1215" s="264"/>
      <c r="D1215" s="264"/>
      <c r="E1215" s="264"/>
      <c r="F1215" s="300"/>
    </row>
    <row r="1216" spans="1:6" ht="16.5">
      <c r="A1216" s="298"/>
      <c r="B1216" s="299"/>
      <c r="C1216" s="264"/>
      <c r="D1216" s="264"/>
      <c r="E1216" s="264"/>
      <c r="F1216" s="300"/>
    </row>
    <row r="1217" spans="1:6" ht="16.5">
      <c r="A1217" s="298"/>
      <c r="B1217" s="299"/>
      <c r="C1217" s="264"/>
      <c r="D1217" s="264"/>
      <c r="E1217" s="264"/>
      <c r="F1217" s="300"/>
    </row>
    <row r="1218" spans="1:6" ht="16.5">
      <c r="A1218" s="298"/>
      <c r="B1218" s="299"/>
      <c r="C1218" s="264"/>
      <c r="D1218" s="264"/>
      <c r="E1218" s="264"/>
      <c r="F1218" s="300"/>
    </row>
    <row r="1219" spans="1:6" ht="16.5">
      <c r="A1219" s="298"/>
      <c r="B1219" s="299"/>
      <c r="C1219" s="264"/>
      <c r="D1219" s="264"/>
      <c r="E1219" s="264"/>
      <c r="F1219" s="300"/>
    </row>
    <row r="1220" spans="1:6" ht="16.5">
      <c r="A1220" s="298"/>
      <c r="B1220" s="299"/>
      <c r="C1220" s="264"/>
      <c r="D1220" s="264"/>
      <c r="E1220" s="264"/>
      <c r="F1220" s="300"/>
    </row>
    <row r="1221" spans="1:6" ht="16.5">
      <c r="A1221" s="298"/>
      <c r="B1221" s="299"/>
      <c r="C1221" s="264"/>
      <c r="D1221" s="264"/>
      <c r="E1221" s="264"/>
      <c r="F1221" s="300"/>
    </row>
    <row r="1222" spans="1:6" ht="16.5">
      <c r="A1222" s="298"/>
      <c r="B1222" s="299"/>
      <c r="C1222" s="264"/>
      <c r="D1222" s="264"/>
      <c r="E1222" s="264"/>
      <c r="F1222" s="300"/>
    </row>
    <row r="1223" spans="1:6" ht="16.5">
      <c r="A1223" s="298"/>
      <c r="B1223" s="299"/>
      <c r="C1223" s="264"/>
      <c r="D1223" s="264"/>
      <c r="E1223" s="264"/>
      <c r="F1223" s="300"/>
    </row>
    <row r="1224" spans="1:6" ht="16.5">
      <c r="A1224" s="298"/>
      <c r="B1224" s="299"/>
      <c r="C1224" s="264"/>
      <c r="D1224" s="264"/>
      <c r="E1224" s="264"/>
      <c r="F1224" s="300"/>
    </row>
    <row r="1225" spans="1:6" ht="16.5">
      <c r="A1225" s="298"/>
      <c r="B1225" s="299"/>
      <c r="C1225" s="264"/>
      <c r="D1225" s="264"/>
      <c r="E1225" s="264"/>
      <c r="F1225" s="300"/>
    </row>
    <row r="1226" spans="1:6" ht="16.5">
      <c r="A1226" s="298"/>
      <c r="B1226" s="299"/>
      <c r="C1226" s="264"/>
      <c r="D1226" s="264"/>
      <c r="E1226" s="264"/>
      <c r="F1226" s="300"/>
    </row>
    <row r="1227" spans="1:6" ht="16.5">
      <c r="A1227" s="298"/>
      <c r="B1227" s="299"/>
      <c r="C1227" s="264"/>
      <c r="D1227" s="264"/>
      <c r="E1227" s="264"/>
      <c r="F1227" s="300"/>
    </row>
    <row r="1228" spans="1:6" ht="16.5">
      <c r="A1228" s="298"/>
      <c r="B1228" s="299"/>
      <c r="C1228" s="264"/>
      <c r="D1228" s="264"/>
      <c r="E1228" s="264"/>
      <c r="F1228" s="300"/>
    </row>
    <row r="1229" spans="1:6" ht="16.5">
      <c r="A1229" s="298"/>
      <c r="B1229" s="299"/>
      <c r="C1229" s="264"/>
      <c r="D1229" s="264"/>
      <c r="E1229" s="264"/>
      <c r="F1229" s="300"/>
    </row>
    <row r="1230" spans="1:6" ht="16.5">
      <c r="A1230" s="298"/>
      <c r="B1230" s="299"/>
      <c r="C1230" s="264"/>
      <c r="D1230" s="264"/>
      <c r="E1230" s="264"/>
      <c r="F1230" s="300"/>
    </row>
    <row r="1231" spans="1:6" ht="16.5">
      <c r="A1231" s="298"/>
      <c r="B1231" s="299"/>
      <c r="C1231" s="264"/>
      <c r="D1231" s="264"/>
      <c r="E1231" s="264"/>
      <c r="F1231" s="300"/>
    </row>
    <row r="1232" spans="1:6" ht="16.5">
      <c r="A1232" s="298"/>
      <c r="B1232" s="299"/>
      <c r="C1232" s="264"/>
      <c r="D1232" s="264"/>
      <c r="E1232" s="264"/>
      <c r="F1232" s="300"/>
    </row>
    <row r="1233" spans="1:6" ht="16.5">
      <c r="A1233" s="298"/>
      <c r="B1233" s="299"/>
      <c r="C1233" s="264"/>
      <c r="D1233" s="264"/>
      <c r="E1233" s="264"/>
      <c r="F1233" s="300"/>
    </row>
    <row r="1234" spans="1:6" ht="16.5">
      <c r="A1234" s="298"/>
      <c r="B1234" s="299"/>
      <c r="C1234" s="264"/>
      <c r="D1234" s="264"/>
      <c r="E1234" s="264"/>
      <c r="F1234" s="300"/>
    </row>
    <row r="1235" spans="1:6" ht="16.5">
      <c r="A1235" s="298"/>
      <c r="B1235" s="299"/>
      <c r="C1235" s="264"/>
      <c r="D1235" s="264"/>
      <c r="E1235" s="264"/>
      <c r="F1235" s="300"/>
    </row>
    <row r="1236" spans="1:6" ht="16.5">
      <c r="A1236" s="298"/>
      <c r="B1236" s="299"/>
      <c r="C1236" s="264"/>
      <c r="D1236" s="264"/>
      <c r="E1236" s="264"/>
      <c r="F1236" s="300"/>
    </row>
    <row r="1237" spans="1:6" ht="16.5">
      <c r="A1237" s="298"/>
      <c r="B1237" s="299"/>
      <c r="C1237" s="264"/>
      <c r="D1237" s="264"/>
      <c r="E1237" s="264"/>
      <c r="F1237" s="300"/>
    </row>
    <row r="1238" spans="1:6" ht="16.5">
      <c r="A1238" s="298"/>
      <c r="B1238" s="299"/>
      <c r="C1238" s="264"/>
      <c r="D1238" s="264"/>
      <c r="E1238" s="264"/>
      <c r="F1238" s="300"/>
    </row>
    <row r="1239" spans="1:6" ht="16.5">
      <c r="A1239" s="298"/>
      <c r="B1239" s="299"/>
      <c r="C1239" s="264"/>
      <c r="D1239" s="264"/>
      <c r="E1239" s="264"/>
      <c r="F1239" s="300"/>
    </row>
    <row r="1240" spans="1:6" ht="16.5">
      <c r="A1240" s="298"/>
      <c r="B1240" s="299"/>
      <c r="C1240" s="264"/>
      <c r="D1240" s="264"/>
      <c r="E1240" s="264"/>
      <c r="F1240" s="300"/>
    </row>
    <row r="1241" spans="1:6" ht="16.5">
      <c r="A1241" s="298"/>
      <c r="B1241" s="299"/>
      <c r="C1241" s="264"/>
      <c r="D1241" s="264"/>
      <c r="E1241" s="264"/>
      <c r="F1241" s="300"/>
    </row>
    <row r="1242" spans="1:6" ht="16.5">
      <c r="A1242" s="298"/>
      <c r="B1242" s="299"/>
      <c r="C1242" s="264"/>
      <c r="D1242" s="264"/>
      <c r="E1242" s="264"/>
      <c r="F1242" s="300"/>
    </row>
    <row r="1243" spans="1:6" ht="16.5">
      <c r="A1243" s="298"/>
      <c r="B1243" s="299"/>
      <c r="C1243" s="264"/>
      <c r="D1243" s="264"/>
      <c r="E1243" s="264"/>
      <c r="F1243" s="300"/>
    </row>
    <row r="1244" spans="1:6" ht="16.5">
      <c r="A1244" s="298"/>
      <c r="B1244" s="299"/>
      <c r="C1244" s="264"/>
      <c r="D1244" s="264"/>
      <c r="E1244" s="264"/>
      <c r="F1244" s="300"/>
    </row>
    <row r="1245" spans="1:6" ht="16.5">
      <c r="A1245" s="298"/>
      <c r="B1245" s="299"/>
      <c r="C1245" s="264"/>
      <c r="D1245" s="264"/>
      <c r="E1245" s="264"/>
      <c r="F1245" s="300"/>
    </row>
    <row r="1246" spans="1:6" ht="16.5">
      <c r="A1246" s="298"/>
      <c r="B1246" s="299"/>
      <c r="C1246" s="264"/>
      <c r="D1246" s="264"/>
      <c r="E1246" s="264"/>
      <c r="F1246" s="300"/>
    </row>
    <row r="1247" spans="1:6" ht="16.5">
      <c r="A1247" s="298"/>
      <c r="B1247" s="299"/>
      <c r="C1247" s="264"/>
      <c r="D1247" s="264"/>
      <c r="E1247" s="264"/>
      <c r="F1247" s="300"/>
    </row>
    <row r="1248" spans="1:6" ht="16.5">
      <c r="A1248" s="298"/>
      <c r="B1248" s="299"/>
      <c r="C1248" s="264"/>
      <c r="D1248" s="264"/>
      <c r="E1248" s="264"/>
      <c r="F1248" s="300"/>
    </row>
    <row r="1249" spans="1:6" ht="16.5">
      <c r="A1249" s="298"/>
      <c r="B1249" s="299"/>
      <c r="C1249" s="264"/>
      <c r="D1249" s="264"/>
      <c r="E1249" s="264"/>
      <c r="F1249" s="300"/>
    </row>
    <row r="1250" spans="1:6" ht="16.5">
      <c r="A1250" s="298"/>
      <c r="B1250" s="299"/>
      <c r="C1250" s="264"/>
      <c r="D1250" s="264"/>
      <c r="E1250" s="264"/>
      <c r="F1250" s="300"/>
    </row>
    <row r="1251" spans="1:6" ht="16.5">
      <c r="A1251" s="298"/>
      <c r="B1251" s="299"/>
      <c r="C1251" s="264"/>
      <c r="D1251" s="264"/>
      <c r="E1251" s="264"/>
      <c r="F1251" s="300"/>
    </row>
    <row r="1252" spans="1:6" ht="16.5">
      <c r="A1252" s="298"/>
      <c r="B1252" s="299"/>
      <c r="C1252" s="264"/>
      <c r="D1252" s="264"/>
      <c r="E1252" s="264"/>
      <c r="F1252" s="300"/>
    </row>
    <row r="1253" spans="1:6" ht="16.5">
      <c r="A1253" s="298"/>
      <c r="B1253" s="299"/>
      <c r="C1253" s="264"/>
      <c r="D1253" s="264"/>
      <c r="E1253" s="264"/>
      <c r="F1253" s="300"/>
    </row>
    <row r="1254" spans="1:6" ht="16.5">
      <c r="A1254" s="298"/>
      <c r="B1254" s="299"/>
      <c r="C1254" s="264"/>
      <c r="D1254" s="264"/>
      <c r="E1254" s="264"/>
      <c r="F1254" s="300"/>
    </row>
    <row r="1255" spans="1:6" ht="16.5">
      <c r="A1255" s="298"/>
      <c r="B1255" s="299"/>
      <c r="C1255" s="264"/>
      <c r="D1255" s="264"/>
      <c r="E1255" s="264"/>
      <c r="F1255" s="300"/>
    </row>
    <row r="1256" spans="1:6" ht="16.5">
      <c r="A1256" s="298"/>
      <c r="B1256" s="299"/>
      <c r="C1256" s="264"/>
      <c r="D1256" s="264"/>
      <c r="E1256" s="264"/>
      <c r="F1256" s="300"/>
    </row>
    <row r="1257" spans="1:6" ht="16.5">
      <c r="A1257" s="298"/>
      <c r="B1257" s="299"/>
      <c r="C1257" s="264"/>
      <c r="D1257" s="264"/>
      <c r="E1257" s="264"/>
      <c r="F1257" s="300"/>
    </row>
    <row r="1258" spans="1:6" ht="16.5">
      <c r="A1258" s="298"/>
      <c r="B1258" s="299"/>
      <c r="C1258" s="264"/>
      <c r="D1258" s="264"/>
      <c r="E1258" s="264"/>
      <c r="F1258" s="300"/>
    </row>
    <row r="1259" spans="1:6" ht="16.5">
      <c r="A1259" s="298"/>
      <c r="B1259" s="299"/>
      <c r="C1259" s="264"/>
      <c r="D1259" s="264"/>
      <c r="E1259" s="264"/>
      <c r="F1259" s="300"/>
    </row>
    <row r="1260" spans="1:6" ht="16.5">
      <c r="A1260" s="298"/>
      <c r="B1260" s="299"/>
      <c r="C1260" s="264"/>
      <c r="D1260" s="264"/>
      <c r="E1260" s="264"/>
      <c r="F1260" s="300"/>
    </row>
    <row r="1261" spans="1:6" ht="16.5">
      <c r="A1261" s="298"/>
      <c r="B1261" s="299"/>
      <c r="C1261" s="264"/>
      <c r="D1261" s="264"/>
      <c r="E1261" s="264"/>
      <c r="F1261" s="300"/>
    </row>
    <row r="1262" spans="1:6" ht="16.5">
      <c r="A1262" s="298"/>
      <c r="B1262" s="299"/>
      <c r="C1262" s="264"/>
      <c r="D1262" s="264"/>
      <c r="E1262" s="264"/>
      <c r="F1262" s="300"/>
    </row>
    <row r="1263" spans="1:6" ht="16.5">
      <c r="A1263" s="298"/>
      <c r="B1263" s="299"/>
      <c r="C1263" s="264"/>
      <c r="D1263" s="264"/>
      <c r="E1263" s="264"/>
      <c r="F1263" s="300"/>
    </row>
    <row r="1264" spans="1:6" ht="16.5">
      <c r="A1264" s="298"/>
      <c r="B1264" s="299"/>
      <c r="C1264" s="264"/>
      <c r="D1264" s="264"/>
      <c r="E1264" s="264"/>
      <c r="F1264" s="300"/>
    </row>
    <row r="1265" spans="1:6" ht="16.5">
      <c r="A1265" s="298"/>
      <c r="B1265" s="299"/>
      <c r="C1265" s="264"/>
      <c r="D1265" s="264"/>
      <c r="E1265" s="264"/>
      <c r="F1265" s="300"/>
    </row>
    <row r="1266" spans="1:6" ht="16.5">
      <c r="A1266" s="298"/>
      <c r="B1266" s="299"/>
      <c r="C1266" s="264"/>
      <c r="D1266" s="264"/>
      <c r="E1266" s="264"/>
      <c r="F1266" s="300"/>
    </row>
    <row r="1267" spans="1:6" ht="16.5">
      <c r="A1267" s="298"/>
      <c r="B1267" s="299"/>
      <c r="C1267" s="264"/>
      <c r="D1267" s="264"/>
      <c r="E1267" s="264"/>
      <c r="F1267" s="300"/>
    </row>
    <row r="1268" spans="1:6" ht="16.5">
      <c r="A1268" s="298"/>
      <c r="B1268" s="299"/>
      <c r="C1268" s="264"/>
      <c r="D1268" s="264"/>
      <c r="E1268" s="264"/>
      <c r="F1268" s="300"/>
    </row>
    <row r="1269" spans="1:6" ht="16.5">
      <c r="A1269" s="298"/>
      <c r="B1269" s="299"/>
      <c r="C1269" s="264"/>
      <c r="D1269" s="264"/>
      <c r="E1269" s="264"/>
      <c r="F1269" s="300"/>
    </row>
    <row r="1270" spans="1:6" ht="16.5">
      <c r="A1270" s="298"/>
      <c r="B1270" s="299"/>
      <c r="C1270" s="264"/>
      <c r="D1270" s="264"/>
      <c r="E1270" s="264"/>
      <c r="F1270" s="300"/>
    </row>
    <row r="1271" spans="1:6" ht="16.5">
      <c r="A1271" s="298"/>
      <c r="B1271" s="299"/>
      <c r="C1271" s="264"/>
      <c r="D1271" s="264"/>
      <c r="E1271" s="264"/>
      <c r="F1271" s="300"/>
    </row>
    <row r="1272" spans="1:6" ht="16.5">
      <c r="A1272" s="298"/>
      <c r="B1272" s="299"/>
      <c r="C1272" s="264"/>
      <c r="D1272" s="264"/>
      <c r="E1272" s="264"/>
      <c r="F1272" s="300"/>
    </row>
    <row r="1273" spans="1:6" ht="16.5">
      <c r="A1273" s="298"/>
      <c r="B1273" s="299"/>
      <c r="C1273" s="264"/>
      <c r="D1273" s="264"/>
      <c r="E1273" s="264"/>
      <c r="F1273" s="300"/>
    </row>
    <row r="1274" spans="1:6" ht="16.5">
      <c r="A1274" s="298"/>
      <c r="B1274" s="299"/>
      <c r="C1274" s="264"/>
      <c r="D1274" s="264"/>
      <c r="E1274" s="264"/>
      <c r="F1274" s="300"/>
    </row>
    <row r="1275" spans="1:6" ht="16.5">
      <c r="A1275" s="298"/>
      <c r="B1275" s="299"/>
      <c r="C1275" s="264"/>
      <c r="D1275" s="264"/>
      <c r="E1275" s="264"/>
      <c r="F1275" s="300"/>
    </row>
    <row r="1276" spans="1:6" ht="16.5">
      <c r="A1276" s="298"/>
      <c r="B1276" s="299"/>
      <c r="C1276" s="264"/>
      <c r="D1276" s="264"/>
      <c r="E1276" s="264"/>
      <c r="F1276" s="300"/>
    </row>
    <row r="1277" spans="1:6" ht="16.5">
      <c r="A1277" s="298"/>
      <c r="B1277" s="299"/>
      <c r="C1277" s="264"/>
      <c r="D1277" s="264"/>
      <c r="E1277" s="264"/>
      <c r="F1277" s="300"/>
    </row>
    <row r="1278" spans="1:6" ht="16.5">
      <c r="A1278" s="298"/>
      <c r="B1278" s="299"/>
      <c r="C1278" s="264"/>
      <c r="D1278" s="264"/>
      <c r="E1278" s="264"/>
      <c r="F1278" s="300"/>
    </row>
    <row r="1279" spans="1:6" ht="16.5">
      <c r="A1279" s="298"/>
      <c r="B1279" s="299"/>
      <c r="C1279" s="264"/>
      <c r="D1279" s="264"/>
      <c r="E1279" s="264"/>
      <c r="F1279" s="300"/>
    </row>
    <row r="1280" spans="1:6" ht="16.5">
      <c r="A1280" s="298"/>
      <c r="B1280" s="299"/>
      <c r="C1280" s="264"/>
      <c r="D1280" s="264"/>
      <c r="E1280" s="264"/>
      <c r="F1280" s="300"/>
    </row>
    <row r="1281" spans="1:6" ht="16.5">
      <c r="A1281" s="298"/>
      <c r="B1281" s="299"/>
      <c r="C1281" s="264"/>
      <c r="D1281" s="264"/>
      <c r="E1281" s="264"/>
      <c r="F1281" s="300"/>
    </row>
    <row r="1282" spans="1:6" ht="16.5">
      <c r="A1282" s="298"/>
      <c r="B1282" s="299"/>
      <c r="C1282" s="264"/>
      <c r="D1282" s="264"/>
      <c r="E1282" s="264"/>
      <c r="F1282" s="300"/>
    </row>
    <row r="1283" spans="1:6" ht="16.5">
      <c r="A1283" s="298"/>
      <c r="B1283" s="299"/>
      <c r="C1283" s="264"/>
      <c r="D1283" s="264"/>
      <c r="E1283" s="264"/>
      <c r="F1283" s="300"/>
    </row>
    <row r="1284" spans="1:6" ht="16.5">
      <c r="A1284" s="298"/>
      <c r="B1284" s="299"/>
      <c r="C1284" s="264"/>
      <c r="D1284" s="264"/>
      <c r="E1284" s="264"/>
      <c r="F1284" s="300"/>
    </row>
    <row r="1285" spans="1:6" ht="16.5">
      <c r="A1285" s="298"/>
      <c r="B1285" s="299"/>
      <c r="C1285" s="264"/>
      <c r="D1285" s="264"/>
      <c r="E1285" s="264"/>
      <c r="F1285" s="300"/>
    </row>
    <row r="1286" spans="1:6" ht="16.5">
      <c r="A1286" s="298"/>
      <c r="B1286" s="299"/>
      <c r="C1286" s="264"/>
      <c r="D1286" s="264"/>
      <c r="E1286" s="264"/>
      <c r="F1286" s="300"/>
    </row>
    <row r="1287" spans="1:6" ht="16.5">
      <c r="A1287" s="298"/>
      <c r="B1287" s="299"/>
      <c r="C1287" s="264"/>
      <c r="D1287" s="264"/>
      <c r="E1287" s="264"/>
      <c r="F1287" s="300"/>
    </row>
    <row r="1288" spans="1:6" ht="16.5">
      <c r="A1288" s="298"/>
      <c r="B1288" s="299"/>
      <c r="C1288" s="264"/>
      <c r="D1288" s="264"/>
      <c r="E1288" s="264"/>
      <c r="F1288" s="300"/>
    </row>
    <row r="1289" spans="1:6" ht="16.5">
      <c r="A1289" s="298"/>
      <c r="B1289" s="299"/>
      <c r="C1289" s="264"/>
      <c r="D1289" s="264"/>
      <c r="E1289" s="264"/>
      <c r="F1289" s="300"/>
    </row>
    <row r="1290" spans="1:6" ht="16.5">
      <c r="A1290" s="298"/>
      <c r="B1290" s="299"/>
      <c r="C1290" s="264"/>
      <c r="D1290" s="264"/>
      <c r="E1290" s="264"/>
      <c r="F1290" s="300"/>
    </row>
    <row r="1291" spans="1:6" ht="16.5">
      <c r="A1291" s="298"/>
      <c r="B1291" s="299"/>
      <c r="C1291" s="264"/>
      <c r="D1291" s="264"/>
      <c r="E1291" s="264"/>
      <c r="F1291" s="300"/>
    </row>
    <row r="1292" spans="1:6" ht="16.5">
      <c r="A1292" s="298"/>
      <c r="B1292" s="299"/>
      <c r="C1292" s="264"/>
      <c r="D1292" s="264"/>
      <c r="E1292" s="264"/>
      <c r="F1292" s="300"/>
    </row>
    <row r="1293" spans="1:6" ht="16.5">
      <c r="A1293" s="298"/>
      <c r="B1293" s="299"/>
      <c r="C1293" s="264"/>
      <c r="D1293" s="264"/>
      <c r="E1293" s="264"/>
      <c r="F1293" s="300"/>
    </row>
    <row r="1294" spans="1:6" ht="16.5">
      <c r="A1294" s="298"/>
      <c r="B1294" s="299"/>
      <c r="C1294" s="264"/>
      <c r="D1294" s="264"/>
      <c r="E1294" s="264"/>
      <c r="F1294" s="300"/>
    </row>
    <row r="1295" spans="1:6" ht="16.5">
      <c r="A1295" s="298"/>
      <c r="B1295" s="299"/>
      <c r="C1295" s="264"/>
      <c r="D1295" s="264"/>
      <c r="E1295" s="264"/>
      <c r="F1295" s="300"/>
    </row>
    <row r="1296" spans="1:6" ht="16.5">
      <c r="A1296" s="298"/>
      <c r="B1296" s="299"/>
      <c r="C1296" s="264"/>
      <c r="D1296" s="264"/>
      <c r="E1296" s="264"/>
      <c r="F1296" s="300"/>
    </row>
    <row r="1297" spans="1:6" ht="16.5">
      <c r="A1297" s="298"/>
      <c r="B1297" s="299"/>
      <c r="C1297" s="264"/>
      <c r="D1297" s="264"/>
      <c r="E1297" s="264"/>
      <c r="F1297" s="300"/>
    </row>
    <row r="1298" spans="1:6" ht="16.5">
      <c r="A1298" s="298"/>
      <c r="B1298" s="299"/>
      <c r="C1298" s="264"/>
      <c r="D1298" s="264"/>
      <c r="E1298" s="264"/>
      <c r="F1298" s="300"/>
    </row>
    <row r="1299" spans="1:6" ht="16.5">
      <c r="A1299" s="298"/>
      <c r="B1299" s="299"/>
      <c r="C1299" s="264"/>
      <c r="D1299" s="264"/>
      <c r="E1299" s="264"/>
      <c r="F1299" s="300"/>
    </row>
    <row r="1300" spans="1:6" ht="16.5">
      <c r="A1300" s="298"/>
      <c r="B1300" s="299"/>
      <c r="C1300" s="264"/>
      <c r="D1300" s="264"/>
      <c r="E1300" s="264"/>
      <c r="F1300" s="300"/>
    </row>
    <row r="1301" spans="1:6" ht="16.5">
      <c r="A1301" s="298"/>
      <c r="B1301" s="299"/>
      <c r="C1301" s="264"/>
      <c r="D1301" s="264"/>
      <c r="E1301" s="264"/>
      <c r="F1301" s="300"/>
    </row>
    <row r="1302" spans="1:6" ht="16.5">
      <c r="A1302" s="298"/>
      <c r="B1302" s="299"/>
      <c r="C1302" s="264"/>
      <c r="D1302" s="264"/>
      <c r="E1302" s="264"/>
      <c r="F1302" s="300"/>
    </row>
    <row r="1303" spans="1:6" ht="16.5">
      <c r="A1303" s="298"/>
      <c r="B1303" s="299"/>
      <c r="C1303" s="264"/>
      <c r="D1303" s="264"/>
      <c r="E1303" s="264"/>
      <c r="F1303" s="300"/>
    </row>
    <row r="1304" spans="1:6" ht="16.5">
      <c r="A1304" s="298"/>
      <c r="B1304" s="299"/>
      <c r="C1304" s="264"/>
      <c r="D1304" s="264"/>
      <c r="E1304" s="264"/>
      <c r="F1304" s="300"/>
    </row>
    <row r="1305" spans="1:6" ht="16.5">
      <c r="A1305" s="298"/>
      <c r="B1305" s="299"/>
      <c r="C1305" s="264"/>
      <c r="D1305" s="264"/>
      <c r="E1305" s="264"/>
      <c r="F1305" s="300"/>
    </row>
    <row r="1306" spans="1:6" ht="16.5">
      <c r="A1306" s="298"/>
      <c r="B1306" s="299"/>
      <c r="C1306" s="264"/>
      <c r="D1306" s="264"/>
      <c r="E1306" s="264"/>
      <c r="F1306" s="300"/>
    </row>
    <row r="1307" spans="1:6" ht="16.5">
      <c r="A1307" s="298"/>
      <c r="B1307" s="299"/>
      <c r="C1307" s="264"/>
      <c r="D1307" s="264"/>
      <c r="E1307" s="264"/>
      <c r="F1307" s="300"/>
    </row>
    <row r="1308" spans="1:6" ht="16.5">
      <c r="A1308" s="298"/>
      <c r="B1308" s="299"/>
      <c r="C1308" s="264"/>
      <c r="D1308" s="264"/>
      <c r="E1308" s="264"/>
      <c r="F1308" s="300"/>
    </row>
    <row r="1309" spans="1:6" ht="16.5">
      <c r="A1309" s="298"/>
      <c r="B1309" s="299"/>
      <c r="C1309" s="264"/>
      <c r="D1309" s="264"/>
      <c r="E1309" s="264"/>
      <c r="F1309" s="300"/>
    </row>
    <row r="1310" spans="1:6" ht="16.5">
      <c r="A1310" s="298"/>
      <c r="B1310" s="299"/>
      <c r="C1310" s="264"/>
      <c r="D1310" s="264"/>
      <c r="E1310" s="264"/>
      <c r="F1310" s="300"/>
    </row>
    <row r="1311" spans="1:6" ht="16.5">
      <c r="A1311" s="298"/>
      <c r="B1311" s="299"/>
      <c r="C1311" s="264"/>
      <c r="D1311" s="264"/>
      <c r="E1311" s="264"/>
      <c r="F1311" s="300"/>
    </row>
    <row r="1312" spans="1:6" ht="16.5">
      <c r="A1312" s="298"/>
      <c r="B1312" s="299"/>
      <c r="C1312" s="264"/>
      <c r="D1312" s="264"/>
      <c r="E1312" s="264"/>
      <c r="F1312" s="300"/>
    </row>
    <row r="1313" spans="1:6" ht="16.5">
      <c r="A1313" s="298"/>
      <c r="B1313" s="299"/>
      <c r="C1313" s="264"/>
      <c r="D1313" s="264"/>
      <c r="E1313" s="264"/>
      <c r="F1313" s="300"/>
    </row>
    <row r="1314" spans="1:6" ht="16.5">
      <c r="A1314" s="298"/>
      <c r="B1314" s="299"/>
      <c r="C1314" s="264"/>
      <c r="D1314" s="264"/>
      <c r="E1314" s="264"/>
      <c r="F1314" s="300"/>
    </row>
    <row r="1315" spans="1:6" ht="16.5">
      <c r="A1315" s="298"/>
      <c r="B1315" s="299"/>
      <c r="C1315" s="264"/>
      <c r="D1315" s="264"/>
      <c r="E1315" s="264"/>
      <c r="F1315" s="300"/>
    </row>
    <row r="1316" spans="1:6" ht="16.5">
      <c r="A1316" s="298"/>
      <c r="B1316" s="299"/>
      <c r="C1316" s="264"/>
      <c r="D1316" s="264"/>
      <c r="E1316" s="264"/>
      <c r="F1316" s="300"/>
    </row>
    <row r="1317" spans="1:6" ht="16.5">
      <c r="A1317" s="298"/>
      <c r="B1317" s="299"/>
      <c r="C1317" s="264"/>
      <c r="D1317" s="264"/>
      <c r="E1317" s="264"/>
      <c r="F1317" s="300"/>
    </row>
    <row r="1318" spans="1:6" ht="16.5">
      <c r="A1318" s="298"/>
      <c r="B1318" s="299"/>
      <c r="C1318" s="264"/>
      <c r="D1318" s="264"/>
      <c r="E1318" s="264"/>
      <c r="F1318" s="300"/>
    </row>
    <row r="1319" spans="1:6" ht="16.5">
      <c r="A1319" s="298"/>
      <c r="B1319" s="299"/>
      <c r="C1319" s="264"/>
      <c r="D1319" s="264"/>
      <c r="E1319" s="264"/>
      <c r="F1319" s="300"/>
    </row>
    <row r="1320" spans="1:6" ht="16.5">
      <c r="A1320" s="298"/>
      <c r="B1320" s="299"/>
      <c r="C1320" s="264"/>
      <c r="D1320" s="264"/>
      <c r="E1320" s="264"/>
      <c r="F1320" s="300"/>
    </row>
    <row r="1321" spans="1:6" ht="16.5">
      <c r="A1321" s="298"/>
      <c r="B1321" s="299"/>
      <c r="C1321" s="264"/>
      <c r="D1321" s="264"/>
      <c r="E1321" s="264"/>
      <c r="F1321" s="300"/>
    </row>
    <row r="1322" spans="1:6" ht="16.5">
      <c r="A1322" s="298"/>
      <c r="B1322" s="299"/>
      <c r="C1322" s="264"/>
      <c r="D1322" s="264"/>
      <c r="E1322" s="264"/>
      <c r="F1322" s="300"/>
    </row>
    <row r="1323" spans="1:6" ht="16.5">
      <c r="A1323" s="298"/>
      <c r="B1323" s="299"/>
      <c r="C1323" s="264"/>
      <c r="D1323" s="264"/>
      <c r="E1323" s="264"/>
      <c r="F1323" s="300"/>
    </row>
    <row r="1324" spans="1:6" ht="16.5">
      <c r="A1324" s="298"/>
      <c r="B1324" s="299"/>
      <c r="C1324" s="264"/>
      <c r="D1324" s="264"/>
      <c r="E1324" s="264"/>
      <c r="F1324" s="300"/>
    </row>
    <row r="1325" spans="1:6" ht="16.5">
      <c r="A1325" s="298"/>
      <c r="B1325" s="299"/>
      <c r="C1325" s="264"/>
      <c r="D1325" s="264"/>
      <c r="E1325" s="264"/>
      <c r="F1325" s="300"/>
    </row>
    <row r="1326" spans="1:6" ht="16.5">
      <c r="A1326" s="298"/>
      <c r="B1326" s="299"/>
      <c r="C1326" s="264"/>
      <c r="D1326" s="264"/>
      <c r="E1326" s="264"/>
      <c r="F1326" s="300"/>
    </row>
    <row r="1327" spans="1:6" ht="16.5">
      <c r="A1327" s="298"/>
      <c r="B1327" s="299"/>
      <c r="C1327" s="264"/>
      <c r="D1327" s="264"/>
      <c r="E1327" s="264"/>
      <c r="F1327" s="300"/>
    </row>
    <row r="1328" spans="1:6" ht="16.5">
      <c r="A1328" s="298"/>
      <c r="B1328" s="299"/>
      <c r="C1328" s="264"/>
      <c r="D1328" s="264"/>
      <c r="E1328" s="264"/>
      <c r="F1328" s="300"/>
    </row>
    <row r="1329" spans="1:6" ht="16.5">
      <c r="A1329" s="298"/>
      <c r="B1329" s="299"/>
      <c r="C1329" s="264"/>
      <c r="D1329" s="264"/>
      <c r="E1329" s="264"/>
      <c r="F1329" s="300"/>
    </row>
    <row r="1330" spans="1:6" ht="16.5">
      <c r="A1330" s="298"/>
      <c r="B1330" s="299"/>
      <c r="C1330" s="264"/>
      <c r="D1330" s="264"/>
      <c r="E1330" s="264"/>
      <c r="F1330" s="300"/>
    </row>
    <row r="1331" spans="1:6" ht="16.5">
      <c r="A1331" s="298"/>
      <c r="B1331" s="299"/>
      <c r="C1331" s="264"/>
      <c r="D1331" s="264"/>
      <c r="E1331" s="264"/>
      <c r="F1331" s="300"/>
    </row>
    <row r="1332" spans="1:6" ht="16.5">
      <c r="A1332" s="298"/>
      <c r="B1332" s="299"/>
      <c r="C1332" s="264"/>
      <c r="D1332" s="264"/>
      <c r="E1332" s="264"/>
      <c r="F1332" s="300"/>
    </row>
    <row r="1333" spans="1:6" ht="16.5">
      <c r="A1333" s="298"/>
      <c r="B1333" s="299"/>
      <c r="C1333" s="264"/>
      <c r="D1333" s="264"/>
      <c r="E1333" s="264"/>
      <c r="F1333" s="300"/>
    </row>
    <row r="1334" spans="1:6" ht="16.5">
      <c r="A1334" s="298"/>
      <c r="B1334" s="299"/>
      <c r="C1334" s="264"/>
      <c r="D1334" s="264"/>
      <c r="E1334" s="264"/>
      <c r="F1334" s="300"/>
    </row>
    <row r="1335" spans="1:6" ht="16.5">
      <c r="A1335" s="298"/>
      <c r="B1335" s="299"/>
      <c r="C1335" s="264"/>
      <c r="D1335" s="264"/>
      <c r="E1335" s="264"/>
      <c r="F1335" s="300"/>
    </row>
    <row r="1336" spans="1:6" ht="16.5">
      <c r="A1336" s="298"/>
      <c r="B1336" s="299"/>
      <c r="C1336" s="264"/>
      <c r="D1336" s="264"/>
      <c r="E1336" s="264"/>
      <c r="F1336" s="300"/>
    </row>
    <row r="1337" spans="1:6" ht="16.5">
      <c r="A1337" s="298"/>
      <c r="B1337" s="299"/>
      <c r="C1337" s="264"/>
      <c r="D1337" s="264"/>
      <c r="E1337" s="264"/>
      <c r="F1337" s="300"/>
    </row>
    <row r="1338" spans="1:6" ht="16.5">
      <c r="A1338" s="298"/>
      <c r="B1338" s="299"/>
      <c r="C1338" s="264"/>
      <c r="D1338" s="264"/>
      <c r="E1338" s="264"/>
      <c r="F1338" s="300"/>
    </row>
    <row r="1339" spans="1:6" ht="16.5">
      <c r="A1339" s="298"/>
      <c r="B1339" s="299"/>
      <c r="C1339" s="264"/>
      <c r="D1339" s="264"/>
      <c r="E1339" s="264"/>
      <c r="F1339" s="300"/>
    </row>
    <row r="1340" spans="1:6" ht="16.5">
      <c r="A1340" s="298"/>
      <c r="B1340" s="299"/>
      <c r="C1340" s="264"/>
      <c r="D1340" s="264"/>
      <c r="E1340" s="264"/>
      <c r="F1340" s="300"/>
    </row>
    <row r="1341" spans="1:6" ht="16.5">
      <c r="A1341" s="298"/>
      <c r="B1341" s="299"/>
      <c r="C1341" s="264"/>
      <c r="D1341" s="264"/>
      <c r="E1341" s="264"/>
      <c r="F1341" s="300"/>
    </row>
    <row r="1342" spans="1:6" ht="16.5">
      <c r="A1342" s="298"/>
      <c r="B1342" s="299"/>
      <c r="C1342" s="264"/>
      <c r="D1342" s="264"/>
      <c r="E1342" s="264"/>
      <c r="F1342" s="300"/>
    </row>
    <row r="1343" spans="1:6" ht="16.5">
      <c r="A1343" s="298"/>
      <c r="B1343" s="299"/>
      <c r="C1343" s="264"/>
      <c r="D1343" s="264"/>
      <c r="E1343" s="264"/>
      <c r="F1343" s="300"/>
    </row>
    <row r="1344" spans="1:6" ht="16.5">
      <c r="A1344" s="298"/>
      <c r="B1344" s="299"/>
      <c r="C1344" s="264"/>
      <c r="D1344" s="264"/>
      <c r="E1344" s="264"/>
      <c r="F1344" s="300"/>
    </row>
    <row r="1345" spans="1:6" ht="16.5">
      <c r="A1345" s="298"/>
      <c r="B1345" s="299"/>
      <c r="C1345" s="264"/>
      <c r="D1345" s="264"/>
      <c r="E1345" s="264"/>
      <c r="F1345" s="300"/>
    </row>
    <row r="1346" spans="1:6" ht="16.5">
      <c r="A1346" s="298"/>
      <c r="B1346" s="299"/>
      <c r="C1346" s="264"/>
      <c r="D1346" s="264"/>
      <c r="E1346" s="264"/>
      <c r="F1346" s="300"/>
    </row>
    <row r="1347" spans="1:6" ht="16.5">
      <c r="A1347" s="298"/>
      <c r="B1347" s="299"/>
      <c r="C1347" s="264"/>
      <c r="D1347" s="264"/>
      <c r="E1347" s="264"/>
      <c r="F1347" s="300"/>
    </row>
    <row r="1348" spans="1:6" ht="16.5">
      <c r="A1348" s="298"/>
      <c r="B1348" s="299"/>
      <c r="C1348" s="264"/>
      <c r="D1348" s="264"/>
      <c r="E1348" s="264"/>
      <c r="F1348" s="300"/>
    </row>
    <row r="1349" spans="1:6" ht="16.5">
      <c r="A1349" s="298"/>
      <c r="B1349" s="299"/>
      <c r="C1349" s="264"/>
      <c r="D1349" s="264"/>
      <c r="E1349" s="264"/>
      <c r="F1349" s="300"/>
    </row>
    <row r="1350" spans="1:6" ht="16.5">
      <c r="A1350" s="298"/>
      <c r="B1350" s="299"/>
      <c r="C1350" s="264"/>
      <c r="D1350" s="264"/>
      <c r="E1350" s="264"/>
      <c r="F1350" s="300"/>
    </row>
    <row r="1351" spans="1:6" ht="16.5">
      <c r="A1351" s="298"/>
      <c r="B1351" s="299"/>
      <c r="C1351" s="264"/>
      <c r="D1351" s="264"/>
      <c r="E1351" s="264"/>
      <c r="F1351" s="300"/>
    </row>
    <row r="1352" spans="1:6" ht="16.5">
      <c r="A1352" s="298"/>
      <c r="B1352" s="299"/>
      <c r="C1352" s="264"/>
      <c r="D1352" s="264"/>
      <c r="E1352" s="264"/>
      <c r="F1352" s="300"/>
    </row>
    <row r="1353" spans="1:6" ht="16.5">
      <c r="A1353" s="298"/>
      <c r="B1353" s="299"/>
      <c r="C1353" s="264"/>
      <c r="D1353" s="264"/>
      <c r="E1353" s="264"/>
      <c r="F1353" s="300"/>
    </row>
    <row r="1354" spans="1:6" ht="16.5">
      <c r="A1354" s="298"/>
      <c r="B1354" s="299"/>
      <c r="C1354" s="264"/>
      <c r="D1354" s="264"/>
      <c r="E1354" s="264"/>
      <c r="F1354" s="300"/>
    </row>
    <row r="1355" spans="1:6" ht="16.5">
      <c r="A1355" s="298"/>
      <c r="B1355" s="299"/>
      <c r="C1355" s="264"/>
      <c r="D1355" s="264"/>
      <c r="E1355" s="264"/>
      <c r="F1355" s="300"/>
    </row>
    <row r="1356" spans="1:6" ht="16.5">
      <c r="A1356" s="298"/>
      <c r="B1356" s="299"/>
      <c r="C1356" s="264"/>
      <c r="D1356" s="264"/>
      <c r="E1356" s="264"/>
      <c r="F1356" s="300"/>
    </row>
    <row r="1357" spans="1:6" ht="16.5">
      <c r="A1357" s="298"/>
      <c r="B1357" s="299"/>
      <c r="C1357" s="264"/>
      <c r="D1357" s="264"/>
      <c r="E1357" s="264"/>
      <c r="F1357" s="300"/>
    </row>
    <row r="1358" spans="1:6" ht="16.5">
      <c r="A1358" s="298"/>
      <c r="B1358" s="299"/>
      <c r="C1358" s="264"/>
      <c r="D1358" s="264"/>
      <c r="E1358" s="264"/>
      <c r="F1358" s="300"/>
    </row>
    <row r="1359" spans="1:6" ht="16.5">
      <c r="A1359" s="298"/>
      <c r="B1359" s="299"/>
      <c r="C1359" s="264"/>
      <c r="D1359" s="264"/>
      <c r="E1359" s="264"/>
      <c r="F1359" s="300"/>
    </row>
    <row r="1360" spans="1:6" ht="16.5">
      <c r="A1360" s="298"/>
      <c r="B1360" s="299"/>
      <c r="C1360" s="264"/>
      <c r="D1360" s="264"/>
      <c r="E1360" s="264"/>
      <c r="F1360" s="300"/>
    </row>
    <row r="1361" spans="1:6" ht="16.5">
      <c r="A1361" s="298"/>
      <c r="B1361" s="299"/>
      <c r="C1361" s="264"/>
      <c r="D1361" s="264"/>
      <c r="E1361" s="264"/>
      <c r="F1361" s="300"/>
    </row>
    <row r="1362" spans="1:6" ht="16.5">
      <c r="A1362" s="298"/>
      <c r="B1362" s="299"/>
      <c r="C1362" s="264"/>
      <c r="D1362" s="264"/>
      <c r="E1362" s="264"/>
      <c r="F1362" s="300"/>
    </row>
    <row r="1363" spans="1:6" ht="16.5">
      <c r="A1363" s="298"/>
      <c r="B1363" s="299"/>
      <c r="C1363" s="264"/>
      <c r="D1363" s="264"/>
      <c r="E1363" s="264"/>
      <c r="F1363" s="300"/>
    </row>
    <row r="1364" spans="1:6" ht="16.5">
      <c r="A1364" s="298"/>
      <c r="B1364" s="299"/>
      <c r="C1364" s="264"/>
      <c r="D1364" s="264"/>
      <c r="E1364" s="264"/>
      <c r="F1364" s="300"/>
    </row>
    <row r="1365" spans="1:6" ht="16.5">
      <c r="A1365" s="298"/>
      <c r="B1365" s="299"/>
      <c r="C1365" s="264"/>
      <c r="D1365" s="264"/>
      <c r="E1365" s="264"/>
      <c r="F1365" s="300"/>
    </row>
    <row r="1366" spans="1:6" ht="16.5">
      <c r="A1366" s="298"/>
      <c r="B1366" s="299"/>
      <c r="C1366" s="264"/>
      <c r="D1366" s="264"/>
      <c r="E1366" s="264"/>
      <c r="F1366" s="300"/>
    </row>
    <row r="1367" spans="1:6" ht="16.5">
      <c r="A1367" s="298"/>
      <c r="B1367" s="299"/>
      <c r="C1367" s="264"/>
      <c r="D1367" s="264"/>
      <c r="E1367" s="264"/>
      <c r="F1367" s="300"/>
    </row>
    <row r="1368" spans="1:6" ht="16.5">
      <c r="A1368" s="298"/>
      <c r="B1368" s="299"/>
      <c r="C1368" s="264"/>
      <c r="D1368" s="264"/>
      <c r="E1368" s="264"/>
      <c r="F1368" s="300"/>
    </row>
    <row r="1369" spans="1:6" ht="16.5">
      <c r="A1369" s="298"/>
      <c r="B1369" s="299"/>
      <c r="C1369" s="264"/>
      <c r="D1369" s="264"/>
      <c r="E1369" s="264"/>
      <c r="F1369" s="300"/>
    </row>
    <row r="1370" spans="1:6" ht="16.5">
      <c r="A1370" s="298"/>
      <c r="B1370" s="299"/>
      <c r="C1370" s="264"/>
      <c r="D1370" s="264"/>
      <c r="E1370" s="264"/>
      <c r="F1370" s="300"/>
    </row>
    <row r="1371" spans="1:6" ht="16.5">
      <c r="A1371" s="298"/>
      <c r="B1371" s="299"/>
      <c r="C1371" s="264"/>
      <c r="D1371" s="264"/>
      <c r="E1371" s="264"/>
      <c r="F1371" s="300"/>
    </row>
    <row r="1372" spans="1:6" ht="16.5">
      <c r="A1372" s="298"/>
      <c r="B1372" s="299"/>
      <c r="C1372" s="264"/>
      <c r="D1372" s="264"/>
      <c r="E1372" s="264"/>
      <c r="F1372" s="300"/>
    </row>
    <row r="1373" spans="1:6" ht="16.5">
      <c r="A1373" s="298"/>
      <c r="B1373" s="299"/>
      <c r="C1373" s="264"/>
      <c r="D1373" s="264"/>
      <c r="E1373" s="264"/>
      <c r="F1373" s="300"/>
    </row>
    <row r="1374" spans="1:6" ht="16.5">
      <c r="A1374" s="298"/>
      <c r="B1374" s="299"/>
      <c r="C1374" s="264"/>
      <c r="D1374" s="264"/>
      <c r="E1374" s="264"/>
      <c r="F1374" s="300"/>
    </row>
    <row r="1375" spans="1:6" ht="16.5">
      <c r="A1375" s="298"/>
      <c r="B1375" s="299"/>
      <c r="C1375" s="264"/>
      <c r="D1375" s="264"/>
      <c r="E1375" s="264"/>
      <c r="F1375" s="300"/>
    </row>
    <row r="1376" spans="1:6" ht="16.5">
      <c r="A1376" s="298"/>
      <c r="B1376" s="299"/>
      <c r="C1376" s="264"/>
      <c r="D1376" s="264"/>
      <c r="E1376" s="264"/>
      <c r="F1376" s="300"/>
    </row>
    <row r="1377" spans="1:6" ht="16.5">
      <c r="A1377" s="298"/>
      <c r="B1377" s="299"/>
      <c r="C1377" s="264"/>
      <c r="D1377" s="264"/>
      <c r="E1377" s="264"/>
      <c r="F1377" s="300"/>
    </row>
    <row r="1378" spans="1:6" ht="16.5">
      <c r="A1378" s="298"/>
      <c r="B1378" s="299"/>
      <c r="C1378" s="264"/>
      <c r="D1378" s="264"/>
      <c r="E1378" s="264"/>
      <c r="F1378" s="300"/>
    </row>
    <row r="1379" spans="1:6" ht="16.5">
      <c r="A1379" s="298"/>
      <c r="B1379" s="299"/>
      <c r="C1379" s="264"/>
      <c r="D1379" s="264"/>
      <c r="E1379" s="264"/>
      <c r="F1379" s="300"/>
    </row>
    <row r="1380" spans="1:6" ht="16.5">
      <c r="A1380" s="298"/>
      <c r="B1380" s="299"/>
      <c r="C1380" s="264"/>
      <c r="D1380" s="264"/>
      <c r="E1380" s="264"/>
      <c r="F1380" s="300"/>
    </row>
    <row r="1381" spans="1:6" ht="16.5">
      <c r="A1381" s="298"/>
      <c r="B1381" s="299"/>
      <c r="C1381" s="264"/>
      <c r="D1381" s="264"/>
      <c r="E1381" s="264"/>
      <c r="F1381" s="300"/>
    </row>
    <row r="1382" spans="1:6" ht="16.5">
      <c r="A1382" s="298"/>
      <c r="B1382" s="299"/>
      <c r="C1382" s="264"/>
      <c r="D1382" s="264"/>
      <c r="E1382" s="264"/>
      <c r="F1382" s="300"/>
    </row>
    <row r="1383" spans="1:6" ht="16.5">
      <c r="A1383" s="298"/>
      <c r="B1383" s="299"/>
      <c r="C1383" s="264"/>
      <c r="D1383" s="264"/>
      <c r="E1383" s="264"/>
      <c r="F1383" s="300"/>
    </row>
    <row r="1384" spans="1:6" ht="16.5">
      <c r="A1384" s="298"/>
      <c r="B1384" s="299"/>
      <c r="C1384" s="264"/>
      <c r="D1384" s="264"/>
      <c r="E1384" s="264"/>
      <c r="F1384" s="300"/>
    </row>
    <row r="1385" spans="1:6" ht="16.5">
      <c r="A1385" s="298"/>
      <c r="B1385" s="299"/>
      <c r="C1385" s="264"/>
      <c r="D1385" s="264"/>
      <c r="E1385" s="264"/>
      <c r="F1385" s="300"/>
    </row>
    <row r="1386" spans="1:6" ht="16.5">
      <c r="A1386" s="298"/>
      <c r="B1386" s="299"/>
      <c r="C1386" s="264"/>
      <c r="D1386" s="264"/>
      <c r="E1386" s="264"/>
      <c r="F1386" s="300"/>
    </row>
    <row r="1387" spans="1:6" ht="16.5">
      <c r="A1387" s="298"/>
      <c r="B1387" s="299"/>
      <c r="C1387" s="264"/>
      <c r="D1387" s="264"/>
      <c r="E1387" s="264"/>
      <c r="F1387" s="300"/>
    </row>
    <row r="1388" spans="1:6" ht="16.5">
      <c r="A1388" s="298"/>
      <c r="B1388" s="299"/>
      <c r="C1388" s="264"/>
      <c r="D1388" s="264"/>
      <c r="E1388" s="264"/>
      <c r="F1388" s="300"/>
    </row>
    <row r="1389" spans="1:6" ht="16.5">
      <c r="A1389" s="298"/>
      <c r="B1389" s="299"/>
      <c r="C1389" s="264"/>
      <c r="D1389" s="264"/>
      <c r="E1389" s="264"/>
      <c r="F1389" s="300"/>
    </row>
    <row r="1390" spans="1:6" ht="16.5">
      <c r="A1390" s="298"/>
      <c r="B1390" s="299"/>
      <c r="C1390" s="264"/>
      <c r="D1390" s="264"/>
      <c r="E1390" s="264"/>
      <c r="F1390" s="300"/>
    </row>
    <row r="1391" spans="1:6" ht="16.5">
      <c r="A1391" s="298"/>
      <c r="B1391" s="299"/>
      <c r="C1391" s="264"/>
      <c r="D1391" s="264"/>
      <c r="E1391" s="264"/>
      <c r="F1391" s="300"/>
    </row>
    <row r="1392" spans="1:6" ht="16.5">
      <c r="A1392" s="298"/>
      <c r="B1392" s="299"/>
      <c r="C1392" s="264"/>
      <c r="D1392" s="264"/>
      <c r="E1392" s="264"/>
      <c r="F1392" s="300"/>
    </row>
    <row r="1393" spans="1:6" ht="16.5">
      <c r="A1393" s="298"/>
      <c r="B1393" s="299"/>
      <c r="C1393" s="264"/>
      <c r="D1393" s="264"/>
      <c r="E1393" s="264"/>
      <c r="F1393" s="300"/>
    </row>
    <row r="1394" spans="1:6" ht="16.5">
      <c r="A1394" s="298"/>
      <c r="B1394" s="299"/>
      <c r="C1394" s="264"/>
      <c r="D1394" s="264"/>
      <c r="E1394" s="264"/>
      <c r="F1394" s="300"/>
    </row>
    <row r="1395" spans="1:6" ht="16.5">
      <c r="A1395" s="298"/>
      <c r="B1395" s="299"/>
      <c r="C1395" s="264"/>
      <c r="D1395" s="264"/>
      <c r="E1395" s="264"/>
      <c r="F1395" s="300"/>
    </row>
    <row r="1396" spans="1:6" ht="16.5">
      <c r="A1396" s="298"/>
      <c r="B1396" s="299"/>
      <c r="C1396" s="264"/>
      <c r="D1396" s="264"/>
      <c r="E1396" s="264"/>
      <c r="F1396" s="300"/>
    </row>
    <row r="1397" spans="1:6" ht="16.5">
      <c r="A1397" s="298"/>
      <c r="B1397" s="299"/>
      <c r="C1397" s="264"/>
      <c r="D1397" s="264"/>
      <c r="E1397" s="264"/>
      <c r="F1397" s="300"/>
    </row>
    <row r="1398" spans="1:6" ht="16.5">
      <c r="A1398" s="298"/>
      <c r="B1398" s="299"/>
      <c r="C1398" s="264"/>
      <c r="D1398" s="264"/>
      <c r="E1398" s="264"/>
      <c r="F1398" s="300"/>
    </row>
    <row r="1399" spans="1:6" ht="16.5">
      <c r="A1399" s="298"/>
      <c r="B1399" s="299"/>
      <c r="C1399" s="264"/>
      <c r="D1399" s="264"/>
      <c r="E1399" s="264"/>
      <c r="F1399" s="300"/>
    </row>
    <row r="1400" spans="1:6" ht="16.5">
      <c r="A1400" s="298"/>
      <c r="B1400" s="299"/>
      <c r="C1400" s="264"/>
      <c r="D1400" s="264"/>
      <c r="E1400" s="264"/>
      <c r="F1400" s="300"/>
    </row>
    <row r="1401" spans="1:6" ht="16.5">
      <c r="A1401" s="298"/>
      <c r="B1401" s="299"/>
      <c r="C1401" s="264"/>
      <c r="D1401" s="264"/>
      <c r="E1401" s="264"/>
      <c r="F1401" s="300"/>
    </row>
    <row r="1402" spans="1:6" ht="16.5">
      <c r="A1402" s="298"/>
      <c r="B1402" s="299"/>
      <c r="C1402" s="264"/>
      <c r="D1402" s="264"/>
      <c r="E1402" s="264"/>
      <c r="F1402" s="300"/>
    </row>
    <row r="1403" spans="1:6" ht="16.5">
      <c r="A1403" s="298"/>
      <c r="B1403" s="299"/>
      <c r="C1403" s="264"/>
      <c r="D1403" s="264"/>
      <c r="E1403" s="264"/>
      <c r="F1403" s="300"/>
    </row>
    <row r="1404" spans="1:6" ht="16.5">
      <c r="A1404" s="298"/>
      <c r="B1404" s="299"/>
      <c r="C1404" s="264"/>
      <c r="D1404" s="264"/>
      <c r="E1404" s="264"/>
      <c r="F1404" s="300"/>
    </row>
    <row r="1405" spans="1:6" ht="16.5">
      <c r="A1405" s="298"/>
      <c r="B1405" s="299"/>
      <c r="C1405" s="264"/>
      <c r="D1405" s="264"/>
      <c r="E1405" s="264"/>
      <c r="F1405" s="300"/>
    </row>
    <row r="1406" spans="1:6" ht="16.5">
      <c r="A1406" s="298"/>
      <c r="B1406" s="299"/>
      <c r="C1406" s="264"/>
      <c r="D1406" s="264"/>
      <c r="E1406" s="264"/>
      <c r="F1406" s="300"/>
    </row>
    <row r="1407" spans="1:6" ht="16.5">
      <c r="A1407" s="298"/>
      <c r="B1407" s="299"/>
      <c r="C1407" s="264"/>
      <c r="D1407" s="264"/>
      <c r="E1407" s="264"/>
      <c r="F1407" s="300"/>
    </row>
    <row r="1408" spans="1:6" ht="16.5">
      <c r="A1408" s="298"/>
      <c r="B1408" s="299"/>
      <c r="C1408" s="264"/>
      <c r="D1408" s="264"/>
      <c r="E1408" s="264"/>
      <c r="F1408" s="300"/>
    </row>
    <row r="1409" spans="1:6" ht="16.5">
      <c r="A1409" s="298"/>
      <c r="B1409" s="299"/>
      <c r="C1409" s="264"/>
      <c r="D1409" s="264"/>
      <c r="E1409" s="264"/>
      <c r="F1409" s="300"/>
    </row>
    <row r="1410" spans="1:6" ht="16.5">
      <c r="A1410" s="298"/>
      <c r="B1410" s="299"/>
      <c r="C1410" s="264"/>
      <c r="D1410" s="264"/>
      <c r="E1410" s="264"/>
      <c r="F1410" s="300"/>
    </row>
    <row r="1411" spans="1:6" ht="16.5">
      <c r="A1411" s="298"/>
      <c r="B1411" s="299"/>
      <c r="C1411" s="264"/>
      <c r="D1411" s="264"/>
      <c r="E1411" s="264"/>
      <c r="F1411" s="300"/>
    </row>
    <row r="1412" spans="1:6" ht="16.5">
      <c r="A1412" s="298"/>
      <c r="B1412" s="299"/>
      <c r="C1412" s="264"/>
      <c r="D1412" s="264"/>
      <c r="E1412" s="264"/>
      <c r="F1412" s="300"/>
    </row>
    <row r="1413" spans="1:6" ht="16.5">
      <c r="A1413" s="298"/>
      <c r="B1413" s="299"/>
      <c r="C1413" s="264"/>
      <c r="D1413" s="264"/>
      <c r="E1413" s="264"/>
      <c r="F1413" s="300"/>
    </row>
    <row r="1414" spans="1:6" ht="16.5">
      <c r="A1414" s="298"/>
      <c r="B1414" s="299"/>
      <c r="C1414" s="264"/>
      <c r="D1414" s="264"/>
      <c r="E1414" s="264"/>
      <c r="F1414" s="300"/>
    </row>
    <row r="1415" spans="1:6" ht="16.5">
      <c r="A1415" s="298"/>
      <c r="B1415" s="299"/>
      <c r="C1415" s="264"/>
      <c r="D1415" s="264"/>
      <c r="E1415" s="264"/>
      <c r="F1415" s="300"/>
    </row>
    <row r="1416" spans="1:6" ht="16.5">
      <c r="A1416" s="298"/>
      <c r="B1416" s="299"/>
      <c r="C1416" s="264"/>
      <c r="D1416" s="264"/>
      <c r="E1416" s="264"/>
      <c r="F1416" s="300"/>
    </row>
    <row r="1417" spans="1:6" ht="16.5">
      <c r="A1417" s="298"/>
      <c r="B1417" s="299"/>
      <c r="C1417" s="264"/>
      <c r="D1417" s="264"/>
      <c r="E1417" s="264"/>
      <c r="F1417" s="300"/>
    </row>
    <row r="1418" spans="1:6" ht="16.5">
      <c r="A1418" s="298"/>
      <c r="B1418" s="299"/>
      <c r="C1418" s="264"/>
      <c r="D1418" s="264"/>
      <c r="E1418" s="264"/>
      <c r="F1418" s="300"/>
    </row>
    <row r="1419" spans="1:6" ht="16.5">
      <c r="A1419" s="298"/>
      <c r="B1419" s="299"/>
      <c r="C1419" s="264"/>
      <c r="D1419" s="264"/>
      <c r="E1419" s="264"/>
      <c r="F1419" s="300"/>
    </row>
    <row r="1420" spans="1:6" ht="16.5">
      <c r="A1420" s="298"/>
      <c r="B1420" s="299"/>
      <c r="C1420" s="264"/>
      <c r="D1420" s="264"/>
      <c r="E1420" s="264"/>
      <c r="F1420" s="300"/>
    </row>
    <row r="1421" spans="1:6" ht="16.5">
      <c r="A1421" s="298"/>
      <c r="B1421" s="299"/>
      <c r="C1421" s="264"/>
      <c r="D1421" s="264"/>
      <c r="E1421" s="264"/>
      <c r="F1421" s="300"/>
    </row>
    <row r="1422" spans="1:6" ht="16.5">
      <c r="A1422" s="298"/>
      <c r="B1422" s="299"/>
      <c r="C1422" s="264"/>
      <c r="D1422" s="264"/>
      <c r="E1422" s="264"/>
      <c r="F1422" s="300"/>
    </row>
    <row r="1423" spans="1:6" ht="16.5">
      <c r="A1423" s="298"/>
      <c r="B1423" s="299"/>
      <c r="C1423" s="264"/>
      <c r="D1423" s="264"/>
      <c r="E1423" s="264"/>
      <c r="F1423" s="300"/>
    </row>
    <row r="1424" spans="1:6" ht="16.5">
      <c r="A1424" s="298"/>
      <c r="B1424" s="299"/>
      <c r="C1424" s="264"/>
      <c r="D1424" s="264"/>
      <c r="E1424" s="264"/>
      <c r="F1424" s="300"/>
    </row>
    <row r="1425" spans="1:6" ht="16.5">
      <c r="A1425" s="298"/>
      <c r="B1425" s="299"/>
      <c r="C1425" s="264"/>
      <c r="D1425" s="264"/>
      <c r="E1425" s="264"/>
      <c r="F1425" s="300"/>
    </row>
    <row r="1426" spans="1:6" ht="16.5">
      <c r="A1426" s="298"/>
      <c r="B1426" s="299"/>
      <c r="C1426" s="264"/>
      <c r="D1426" s="264"/>
      <c r="E1426" s="264"/>
      <c r="F1426" s="300"/>
    </row>
    <row r="1427" spans="1:6" ht="16.5">
      <c r="A1427" s="298"/>
      <c r="B1427" s="299"/>
      <c r="C1427" s="264"/>
      <c r="D1427" s="264"/>
      <c r="E1427" s="264"/>
      <c r="F1427" s="300"/>
    </row>
    <row r="1428" spans="1:6" ht="16.5">
      <c r="A1428" s="298"/>
      <c r="B1428" s="299"/>
      <c r="C1428" s="264"/>
      <c r="D1428" s="264"/>
      <c r="E1428" s="264"/>
      <c r="F1428" s="300"/>
    </row>
    <row r="1429" spans="1:6" ht="16.5">
      <c r="A1429" s="298"/>
      <c r="B1429" s="299"/>
      <c r="C1429" s="264"/>
      <c r="D1429" s="264"/>
      <c r="E1429" s="264"/>
      <c r="F1429" s="300"/>
    </row>
    <row r="1430" spans="1:6" ht="16.5">
      <c r="A1430" s="298"/>
      <c r="B1430" s="299"/>
      <c r="C1430" s="264"/>
      <c r="D1430" s="264"/>
      <c r="E1430" s="264"/>
      <c r="F1430" s="300"/>
    </row>
    <row r="1431" spans="1:6" ht="16.5">
      <c r="A1431" s="298"/>
      <c r="B1431" s="299"/>
      <c r="C1431" s="264"/>
      <c r="D1431" s="264"/>
      <c r="E1431" s="264"/>
      <c r="F1431" s="300"/>
    </row>
    <row r="1432" spans="1:6" ht="16.5">
      <c r="A1432" s="298"/>
      <c r="B1432" s="299"/>
      <c r="C1432" s="264"/>
      <c r="D1432" s="264"/>
      <c r="E1432" s="264"/>
      <c r="F1432" s="300"/>
    </row>
    <row r="1433" spans="1:6" ht="16.5">
      <c r="A1433" s="298"/>
      <c r="B1433" s="299"/>
      <c r="C1433" s="264"/>
      <c r="D1433" s="264"/>
      <c r="E1433" s="264"/>
      <c r="F1433" s="300"/>
    </row>
    <row r="1434" spans="1:6" ht="16.5">
      <c r="A1434" s="298"/>
      <c r="B1434" s="299"/>
      <c r="C1434" s="264"/>
      <c r="D1434" s="264"/>
      <c r="E1434" s="264"/>
      <c r="F1434" s="300"/>
    </row>
    <row r="1435" spans="1:6" ht="16.5">
      <c r="A1435" s="298"/>
      <c r="B1435" s="299"/>
      <c r="C1435" s="264"/>
      <c r="D1435" s="264"/>
      <c r="E1435" s="264"/>
      <c r="F1435" s="300"/>
    </row>
    <row r="1436" spans="1:6" ht="16.5">
      <c r="A1436" s="298"/>
      <c r="B1436" s="299"/>
      <c r="C1436" s="264"/>
      <c r="D1436" s="264"/>
      <c r="E1436" s="264"/>
      <c r="F1436" s="300"/>
    </row>
    <row r="1437" spans="1:6" ht="16.5">
      <c r="A1437" s="298"/>
      <c r="B1437" s="299"/>
      <c r="C1437" s="264"/>
      <c r="D1437" s="264"/>
      <c r="E1437" s="264"/>
      <c r="F1437" s="300"/>
    </row>
    <row r="1438" spans="1:6" ht="16.5">
      <c r="A1438" s="298"/>
      <c r="B1438" s="299"/>
      <c r="C1438" s="264"/>
      <c r="D1438" s="264"/>
      <c r="E1438" s="264"/>
      <c r="F1438" s="300"/>
    </row>
    <row r="1439" spans="1:6" ht="16.5">
      <c r="A1439" s="298"/>
      <c r="B1439" s="299"/>
      <c r="C1439" s="264"/>
      <c r="D1439" s="264"/>
      <c r="E1439" s="264"/>
      <c r="F1439" s="300"/>
    </row>
    <row r="1440" spans="1:6" ht="16.5">
      <c r="A1440" s="298"/>
      <c r="B1440" s="299"/>
      <c r="C1440" s="264"/>
      <c r="D1440" s="264"/>
      <c r="E1440" s="264"/>
      <c r="F1440" s="300"/>
    </row>
    <row r="1441" spans="1:6" ht="16.5">
      <c r="A1441" s="298"/>
      <c r="B1441" s="299"/>
      <c r="C1441" s="264"/>
      <c r="D1441" s="264"/>
      <c r="E1441" s="264"/>
      <c r="F1441" s="300"/>
    </row>
    <row r="1442" spans="1:6" ht="16.5">
      <c r="A1442" s="298"/>
      <c r="B1442" s="299"/>
      <c r="C1442" s="264"/>
      <c r="D1442" s="264"/>
      <c r="E1442" s="264"/>
      <c r="F1442" s="300"/>
    </row>
    <row r="1443" spans="1:6" ht="16.5">
      <c r="A1443" s="298"/>
      <c r="B1443" s="299"/>
      <c r="C1443" s="264"/>
      <c r="D1443" s="264"/>
      <c r="E1443" s="264"/>
      <c r="F1443" s="300"/>
    </row>
    <row r="1444" spans="1:6" ht="16.5">
      <c r="A1444" s="298"/>
      <c r="B1444" s="299"/>
      <c r="C1444" s="264"/>
      <c r="D1444" s="264"/>
      <c r="E1444" s="264"/>
      <c r="F1444" s="300"/>
    </row>
    <row r="1445" spans="1:6" ht="16.5">
      <c r="A1445" s="298"/>
      <c r="B1445" s="299"/>
      <c r="C1445" s="264"/>
      <c r="D1445" s="264"/>
      <c r="E1445" s="264"/>
      <c r="F1445" s="300"/>
    </row>
    <row r="1446" spans="1:6" ht="16.5">
      <c r="A1446" s="298"/>
      <c r="B1446" s="299"/>
      <c r="C1446" s="264"/>
      <c r="D1446" s="264"/>
      <c r="E1446" s="264"/>
      <c r="F1446" s="300"/>
    </row>
    <row r="1447" spans="1:6" ht="16.5">
      <c r="A1447" s="298"/>
      <c r="B1447" s="299"/>
      <c r="C1447" s="264"/>
      <c r="D1447" s="264"/>
      <c r="E1447" s="264"/>
      <c r="F1447" s="300"/>
    </row>
    <row r="1448" spans="1:6" ht="16.5">
      <c r="A1448" s="298"/>
      <c r="B1448" s="299"/>
      <c r="C1448" s="264"/>
      <c r="D1448" s="264"/>
      <c r="E1448" s="264"/>
      <c r="F1448" s="300"/>
    </row>
    <row r="1449" spans="1:6" ht="16.5">
      <c r="A1449" s="298"/>
      <c r="B1449" s="299"/>
      <c r="C1449" s="264"/>
      <c r="D1449" s="264"/>
      <c r="E1449" s="264"/>
      <c r="F1449" s="300"/>
    </row>
    <row r="1450" spans="1:6" ht="16.5">
      <c r="A1450" s="298"/>
      <c r="B1450" s="299"/>
      <c r="C1450" s="264"/>
      <c r="D1450" s="264"/>
      <c r="E1450" s="264"/>
      <c r="F1450" s="300"/>
    </row>
    <row r="1451" spans="1:6" ht="16.5">
      <c r="A1451" s="298"/>
      <c r="B1451" s="299"/>
      <c r="C1451" s="264"/>
      <c r="D1451" s="264"/>
      <c r="E1451" s="264"/>
      <c r="F1451" s="300"/>
    </row>
    <row r="1452" spans="1:6" ht="16.5">
      <c r="A1452" s="298"/>
      <c r="B1452" s="299"/>
      <c r="C1452" s="264"/>
      <c r="D1452" s="264"/>
      <c r="E1452" s="264"/>
      <c r="F1452" s="300"/>
    </row>
    <row r="1453" spans="1:6" ht="16.5">
      <c r="A1453" s="298"/>
      <c r="B1453" s="299"/>
      <c r="C1453" s="264"/>
      <c r="D1453" s="264"/>
      <c r="E1453" s="264"/>
      <c r="F1453" s="300"/>
    </row>
    <row r="1454" spans="1:6" ht="16.5">
      <c r="A1454" s="298"/>
      <c r="B1454" s="299"/>
      <c r="C1454" s="264"/>
      <c r="D1454" s="264"/>
      <c r="E1454" s="264"/>
      <c r="F1454" s="300"/>
    </row>
    <row r="1455" spans="1:6" ht="16.5">
      <c r="A1455" s="298"/>
      <c r="B1455" s="299"/>
      <c r="C1455" s="264"/>
      <c r="D1455" s="264"/>
      <c r="E1455" s="264"/>
      <c r="F1455" s="300"/>
    </row>
    <row r="1456" spans="1:6" ht="16.5">
      <c r="A1456" s="298"/>
      <c r="B1456" s="299"/>
      <c r="C1456" s="264"/>
      <c r="D1456" s="264"/>
      <c r="E1456" s="264"/>
      <c r="F1456" s="300"/>
    </row>
    <row r="1457" spans="1:6" ht="16.5">
      <c r="A1457" s="298"/>
      <c r="B1457" s="299"/>
      <c r="C1457" s="264"/>
      <c r="D1457" s="264"/>
      <c r="E1457" s="264"/>
      <c r="F1457" s="300"/>
    </row>
    <row r="1458" spans="1:6" ht="16.5">
      <c r="A1458" s="298"/>
      <c r="B1458" s="299"/>
      <c r="C1458" s="264"/>
      <c r="D1458" s="264"/>
      <c r="E1458" s="264"/>
      <c r="F1458" s="300"/>
    </row>
    <row r="1459" spans="1:6" ht="16.5">
      <c r="A1459" s="298"/>
      <c r="B1459" s="299"/>
      <c r="C1459" s="264"/>
      <c r="D1459" s="264"/>
      <c r="E1459" s="264"/>
      <c r="F1459" s="300"/>
    </row>
    <row r="1460" spans="1:6" ht="16.5">
      <c r="A1460" s="298"/>
      <c r="B1460" s="299"/>
      <c r="C1460" s="264"/>
      <c r="D1460" s="264"/>
      <c r="E1460" s="264"/>
      <c r="F1460" s="300"/>
    </row>
    <row r="1461" spans="1:6" ht="16.5">
      <c r="A1461" s="298"/>
      <c r="B1461" s="299"/>
      <c r="C1461" s="264"/>
      <c r="D1461" s="264"/>
      <c r="E1461" s="264"/>
      <c r="F1461" s="300"/>
    </row>
    <row r="1462" spans="1:6" ht="16.5">
      <c r="A1462" s="298"/>
      <c r="B1462" s="299"/>
      <c r="C1462" s="264"/>
      <c r="D1462" s="264"/>
      <c r="E1462" s="264"/>
      <c r="F1462" s="300"/>
    </row>
    <row r="1463" spans="1:6" ht="16.5">
      <c r="A1463" s="298"/>
      <c r="B1463" s="299"/>
      <c r="C1463" s="264"/>
      <c r="D1463" s="264"/>
      <c r="E1463" s="264"/>
      <c r="F1463" s="300"/>
    </row>
    <row r="1464" spans="1:6" ht="16.5">
      <c r="A1464" s="298"/>
      <c r="B1464" s="299"/>
      <c r="C1464" s="264"/>
      <c r="D1464" s="264"/>
      <c r="E1464" s="264"/>
      <c r="F1464" s="300"/>
    </row>
    <row r="1465" spans="1:6" ht="16.5">
      <c r="A1465" s="298"/>
      <c r="B1465" s="299"/>
      <c r="C1465" s="264"/>
      <c r="D1465" s="264"/>
      <c r="E1465" s="264"/>
      <c r="F1465" s="300"/>
    </row>
    <row r="1466" spans="1:6" ht="16.5">
      <c r="A1466" s="298"/>
      <c r="B1466" s="299"/>
      <c r="C1466" s="264"/>
      <c r="D1466" s="264"/>
      <c r="E1466" s="264"/>
      <c r="F1466" s="300"/>
    </row>
    <row r="1467" spans="1:6" ht="16.5">
      <c r="A1467" s="298"/>
      <c r="B1467" s="299"/>
      <c r="C1467" s="264"/>
      <c r="D1467" s="264"/>
      <c r="E1467" s="264"/>
      <c r="F1467" s="300"/>
    </row>
    <row r="1468" spans="1:6" ht="16.5">
      <c r="A1468" s="298"/>
      <c r="B1468" s="299"/>
      <c r="C1468" s="264"/>
      <c r="D1468" s="264"/>
      <c r="E1468" s="264"/>
      <c r="F1468" s="300"/>
    </row>
    <row r="1469" spans="1:6" ht="16.5">
      <c r="A1469" s="298"/>
      <c r="B1469" s="299"/>
      <c r="C1469" s="264"/>
      <c r="D1469" s="264"/>
      <c r="E1469" s="264"/>
      <c r="F1469" s="300"/>
    </row>
    <row r="1470" spans="1:6" ht="16.5">
      <c r="A1470" s="298"/>
      <c r="B1470" s="299"/>
      <c r="C1470" s="264"/>
      <c r="D1470" s="264"/>
      <c r="E1470" s="264"/>
      <c r="F1470" s="300"/>
    </row>
    <row r="1471" spans="1:6" ht="16.5">
      <c r="A1471" s="298"/>
      <c r="B1471" s="299"/>
      <c r="C1471" s="264"/>
      <c r="D1471" s="264"/>
      <c r="E1471" s="264"/>
      <c r="F1471" s="300"/>
    </row>
    <row r="1472" spans="1:6" ht="16.5">
      <c r="A1472" s="298"/>
      <c r="B1472" s="299"/>
      <c r="C1472" s="264"/>
      <c r="D1472" s="264"/>
      <c r="E1472" s="264"/>
      <c r="F1472" s="300"/>
    </row>
    <row r="1473" spans="1:6" ht="16.5">
      <c r="A1473" s="298"/>
      <c r="B1473" s="299"/>
      <c r="C1473" s="264"/>
      <c r="D1473" s="264"/>
      <c r="E1473" s="264"/>
      <c r="F1473" s="300"/>
    </row>
    <row r="1474" spans="1:6" ht="16.5">
      <c r="A1474" s="298"/>
      <c r="B1474" s="299"/>
      <c r="C1474" s="264"/>
      <c r="D1474" s="264"/>
      <c r="E1474" s="264"/>
      <c r="F1474" s="300"/>
    </row>
    <row r="1475" spans="1:6" ht="16.5">
      <c r="A1475" s="298"/>
      <c r="B1475" s="299"/>
      <c r="C1475" s="264"/>
      <c r="D1475" s="264"/>
      <c r="E1475" s="264"/>
      <c r="F1475" s="300"/>
    </row>
    <row r="1476" spans="1:6" ht="16.5">
      <c r="A1476" s="298"/>
      <c r="B1476" s="299"/>
      <c r="C1476" s="264"/>
      <c r="D1476" s="264"/>
      <c r="E1476" s="264"/>
      <c r="F1476" s="300"/>
    </row>
    <row r="1477" spans="1:6" ht="16.5">
      <c r="A1477" s="298"/>
      <c r="B1477" s="299"/>
      <c r="C1477" s="264"/>
      <c r="D1477" s="264"/>
      <c r="E1477" s="264"/>
      <c r="F1477" s="300"/>
    </row>
    <row r="1478" spans="1:6" ht="16.5">
      <c r="A1478" s="298"/>
      <c r="B1478" s="299"/>
      <c r="C1478" s="264"/>
      <c r="D1478" s="264"/>
      <c r="E1478" s="264"/>
      <c r="F1478" s="300"/>
    </row>
    <row r="1479" spans="1:6" ht="16.5">
      <c r="A1479" s="298"/>
      <c r="B1479" s="299"/>
      <c r="C1479" s="264"/>
      <c r="D1479" s="264"/>
      <c r="E1479" s="264"/>
      <c r="F1479" s="300"/>
    </row>
    <row r="1480" spans="1:6" ht="16.5">
      <c r="A1480" s="298"/>
      <c r="B1480" s="299"/>
      <c r="C1480" s="264"/>
      <c r="D1480" s="264"/>
      <c r="E1480" s="264"/>
      <c r="F1480" s="300"/>
    </row>
    <row r="1481" spans="1:6" ht="16.5">
      <c r="A1481" s="298"/>
      <c r="B1481" s="299"/>
      <c r="C1481" s="264"/>
      <c r="D1481" s="264"/>
      <c r="E1481" s="264"/>
      <c r="F1481" s="300"/>
    </row>
    <row r="1482" spans="1:6" ht="16.5">
      <c r="A1482" s="298"/>
      <c r="B1482" s="299"/>
      <c r="C1482" s="264"/>
      <c r="D1482" s="264"/>
      <c r="E1482" s="264"/>
      <c r="F1482" s="300"/>
    </row>
    <row r="1483" spans="1:6" ht="16.5">
      <c r="A1483" s="298"/>
      <c r="B1483" s="299"/>
      <c r="C1483" s="264"/>
      <c r="D1483" s="264"/>
      <c r="E1483" s="264"/>
      <c r="F1483" s="300"/>
    </row>
    <row r="1484" spans="1:6" ht="16.5">
      <c r="A1484" s="298"/>
      <c r="B1484" s="299"/>
      <c r="C1484" s="264"/>
      <c r="D1484" s="264"/>
      <c r="E1484" s="264"/>
      <c r="F1484" s="300"/>
    </row>
    <row r="1485" spans="1:6" ht="16.5">
      <c r="A1485" s="298"/>
      <c r="B1485" s="299"/>
      <c r="C1485" s="264"/>
      <c r="D1485" s="264"/>
      <c r="E1485" s="264"/>
      <c r="F1485" s="300"/>
    </row>
    <row r="1486" spans="1:6" ht="16.5">
      <c r="A1486" s="298"/>
      <c r="B1486" s="299"/>
      <c r="C1486" s="264"/>
      <c r="D1486" s="264"/>
      <c r="E1486" s="264"/>
      <c r="F1486" s="300"/>
    </row>
    <row r="1487" spans="1:6" ht="16.5">
      <c r="A1487" s="298"/>
      <c r="B1487" s="299"/>
      <c r="C1487" s="264"/>
      <c r="D1487" s="264"/>
      <c r="E1487" s="264"/>
      <c r="F1487" s="300"/>
    </row>
    <row r="1488" spans="1:6" ht="16.5">
      <c r="A1488" s="298"/>
      <c r="B1488" s="299"/>
      <c r="C1488" s="264"/>
      <c r="D1488" s="264"/>
      <c r="E1488" s="264"/>
      <c r="F1488" s="300"/>
    </row>
    <row r="1489" spans="1:6" ht="16.5">
      <c r="A1489" s="298"/>
      <c r="B1489" s="299"/>
      <c r="C1489" s="264"/>
      <c r="D1489" s="264"/>
      <c r="E1489" s="264"/>
      <c r="F1489" s="300"/>
    </row>
    <row r="1490" spans="1:6" ht="16.5">
      <c r="A1490" s="298"/>
      <c r="B1490" s="299"/>
      <c r="C1490" s="264"/>
      <c r="D1490" s="264"/>
      <c r="E1490" s="264"/>
      <c r="F1490" s="300"/>
    </row>
    <row r="1491" spans="1:6" ht="16.5">
      <c r="A1491" s="298"/>
      <c r="B1491" s="299"/>
      <c r="C1491" s="264"/>
      <c r="D1491" s="264"/>
      <c r="E1491" s="264"/>
      <c r="F1491" s="300"/>
    </row>
    <row r="1492" spans="1:6" ht="16.5">
      <c r="A1492" s="298"/>
      <c r="B1492" s="299"/>
      <c r="C1492" s="264"/>
      <c r="D1492" s="264"/>
      <c r="E1492" s="264"/>
      <c r="F1492" s="300"/>
    </row>
    <row r="1493" spans="1:6" ht="16.5">
      <c r="A1493" s="298"/>
      <c r="B1493" s="299"/>
      <c r="C1493" s="264"/>
      <c r="D1493" s="264"/>
      <c r="E1493" s="264"/>
      <c r="F1493" s="300"/>
    </row>
    <row r="1494" spans="1:6" ht="16.5">
      <c r="A1494" s="298"/>
      <c r="B1494" s="299"/>
      <c r="C1494" s="264"/>
      <c r="D1494" s="264"/>
      <c r="E1494" s="264"/>
      <c r="F1494" s="300"/>
    </row>
    <row r="1495" spans="1:6" ht="16.5">
      <c r="A1495" s="298"/>
      <c r="B1495" s="299"/>
      <c r="C1495" s="264"/>
      <c r="D1495" s="264"/>
      <c r="E1495" s="264"/>
      <c r="F1495" s="300"/>
    </row>
    <row r="1496" spans="1:6" ht="16.5">
      <c r="A1496" s="298"/>
      <c r="B1496" s="299"/>
      <c r="C1496" s="264"/>
      <c r="D1496" s="264"/>
      <c r="E1496" s="264"/>
      <c r="F1496" s="300"/>
    </row>
    <row r="1497" spans="1:6" ht="16.5">
      <c r="A1497" s="298"/>
      <c r="B1497" s="299"/>
      <c r="C1497" s="264"/>
      <c r="D1497" s="264"/>
      <c r="E1497" s="264"/>
      <c r="F1497" s="300"/>
    </row>
    <row r="1498" spans="1:6" ht="16.5">
      <c r="A1498" s="298"/>
      <c r="B1498" s="299"/>
      <c r="C1498" s="264"/>
      <c r="D1498" s="264"/>
      <c r="E1498" s="264"/>
      <c r="F1498" s="300"/>
    </row>
    <row r="1499" spans="1:6" ht="16.5">
      <c r="A1499" s="298"/>
      <c r="B1499" s="299"/>
      <c r="C1499" s="264"/>
      <c r="D1499" s="264"/>
      <c r="E1499" s="264"/>
      <c r="F1499" s="300"/>
    </row>
    <row r="1500" spans="1:6" ht="16.5">
      <c r="A1500" s="298"/>
      <c r="B1500" s="299"/>
      <c r="C1500" s="264"/>
      <c r="D1500" s="264"/>
      <c r="E1500" s="264"/>
      <c r="F1500" s="300"/>
    </row>
    <row r="1501" spans="1:6" ht="16.5">
      <c r="A1501" s="298"/>
      <c r="B1501" s="299"/>
      <c r="C1501" s="264"/>
      <c r="D1501" s="264"/>
      <c r="E1501" s="264"/>
      <c r="F1501" s="300"/>
    </row>
    <row r="1502" spans="1:6" ht="16.5">
      <c r="A1502" s="298"/>
      <c r="B1502" s="299"/>
      <c r="C1502" s="264"/>
      <c r="D1502" s="264"/>
      <c r="E1502" s="264"/>
      <c r="F1502" s="300"/>
    </row>
    <row r="1503" spans="1:6" ht="16.5">
      <c r="A1503" s="298"/>
      <c r="B1503" s="299"/>
      <c r="C1503" s="264"/>
      <c r="D1503" s="264"/>
      <c r="E1503" s="264"/>
      <c r="F1503" s="300"/>
    </row>
    <row r="1504" spans="1:6" ht="16.5">
      <c r="A1504" s="298"/>
      <c r="B1504" s="299"/>
      <c r="C1504" s="264"/>
      <c r="D1504" s="264"/>
      <c r="E1504" s="264"/>
      <c r="F1504" s="300"/>
    </row>
    <row r="1505" spans="1:6" ht="16.5">
      <c r="A1505" s="298"/>
      <c r="B1505" s="299"/>
      <c r="C1505" s="264"/>
      <c r="D1505" s="264"/>
      <c r="E1505" s="264"/>
      <c r="F1505" s="300"/>
    </row>
    <row r="1506" spans="1:6" ht="16.5">
      <c r="A1506" s="298"/>
      <c r="B1506" s="299"/>
      <c r="C1506" s="264"/>
      <c r="D1506" s="264"/>
      <c r="E1506" s="264"/>
      <c r="F1506" s="300"/>
    </row>
    <row r="1507" spans="1:6" ht="16.5">
      <c r="A1507" s="298"/>
      <c r="B1507" s="299"/>
      <c r="C1507" s="264"/>
      <c r="D1507" s="264"/>
      <c r="E1507" s="264"/>
      <c r="F1507" s="300"/>
    </row>
    <row r="1508" spans="1:6" ht="16.5">
      <c r="A1508" s="298"/>
      <c r="B1508" s="299"/>
      <c r="C1508" s="264"/>
      <c r="D1508" s="264"/>
      <c r="E1508" s="264"/>
      <c r="F1508" s="300"/>
    </row>
    <row r="1509" spans="1:6" ht="16.5">
      <c r="A1509" s="298"/>
      <c r="B1509" s="299"/>
      <c r="C1509" s="264"/>
      <c r="D1509" s="264"/>
      <c r="E1509" s="264"/>
      <c r="F1509" s="300"/>
    </row>
    <row r="1510" spans="1:6" ht="16.5">
      <c r="A1510" s="298"/>
      <c r="B1510" s="299"/>
      <c r="C1510" s="264"/>
      <c r="D1510" s="264"/>
      <c r="E1510" s="264"/>
      <c r="F1510" s="300"/>
    </row>
    <row r="1511" spans="1:6" ht="16.5">
      <c r="A1511" s="298"/>
      <c r="B1511" s="299"/>
      <c r="C1511" s="264"/>
      <c r="D1511" s="264"/>
      <c r="E1511" s="264"/>
      <c r="F1511" s="300"/>
    </row>
    <row r="1512" spans="1:6" ht="16.5">
      <c r="A1512" s="298"/>
      <c r="B1512" s="299"/>
      <c r="C1512" s="264"/>
      <c r="D1512" s="264"/>
      <c r="E1512" s="264"/>
      <c r="F1512" s="300"/>
    </row>
    <row r="1513" spans="1:6" ht="16.5">
      <c r="A1513" s="298"/>
      <c r="B1513" s="299"/>
      <c r="C1513" s="264"/>
      <c r="D1513" s="264"/>
      <c r="E1513" s="264"/>
      <c r="F1513" s="300"/>
    </row>
    <row r="1514" spans="1:6" ht="16.5">
      <c r="A1514" s="298"/>
      <c r="B1514" s="299"/>
      <c r="C1514" s="264"/>
      <c r="D1514" s="264"/>
      <c r="E1514" s="264"/>
      <c r="F1514" s="300"/>
    </row>
    <row r="1515" spans="1:6" ht="16.5">
      <c r="A1515" s="298"/>
      <c r="B1515" s="299"/>
      <c r="C1515" s="264"/>
      <c r="D1515" s="264"/>
      <c r="E1515" s="264"/>
      <c r="F1515" s="300"/>
    </row>
    <row r="1516" spans="1:6" ht="16.5">
      <c r="A1516" s="298"/>
      <c r="B1516" s="299"/>
      <c r="C1516" s="264"/>
      <c r="D1516" s="264"/>
      <c r="E1516" s="264"/>
      <c r="F1516" s="300"/>
    </row>
    <row r="1517" spans="1:6" ht="16.5">
      <c r="A1517" s="298"/>
      <c r="B1517" s="299"/>
      <c r="C1517" s="264"/>
      <c r="D1517" s="264"/>
      <c r="E1517" s="264"/>
      <c r="F1517" s="300"/>
    </row>
    <row r="1518" spans="1:6" ht="16.5">
      <c r="A1518" s="298"/>
      <c r="B1518" s="299"/>
      <c r="C1518" s="264"/>
      <c r="D1518" s="264"/>
      <c r="E1518" s="264"/>
      <c r="F1518" s="300"/>
    </row>
    <row r="1519" spans="1:6" ht="16.5">
      <c r="A1519" s="298"/>
      <c r="B1519" s="299"/>
      <c r="C1519" s="264"/>
      <c r="D1519" s="264"/>
      <c r="E1519" s="264"/>
      <c r="F1519" s="300"/>
    </row>
    <row r="1520" spans="1:6" ht="16.5">
      <c r="A1520" s="298"/>
      <c r="B1520" s="299"/>
      <c r="C1520" s="264"/>
      <c r="D1520" s="264"/>
      <c r="E1520" s="264"/>
      <c r="F1520" s="300"/>
    </row>
    <row r="1521" spans="1:6" ht="16.5">
      <c r="A1521" s="298"/>
      <c r="B1521" s="299"/>
      <c r="C1521" s="264"/>
      <c r="D1521" s="264"/>
      <c r="E1521" s="264"/>
      <c r="F1521" s="300"/>
    </row>
    <row r="1522" spans="1:6" ht="16.5">
      <c r="A1522" s="298"/>
      <c r="B1522" s="299"/>
      <c r="C1522" s="264"/>
      <c r="D1522" s="264"/>
      <c r="E1522" s="264"/>
      <c r="F1522" s="300"/>
    </row>
    <row r="1523" spans="1:6" ht="16.5">
      <c r="A1523" s="298"/>
      <c r="B1523" s="299"/>
      <c r="C1523" s="264"/>
      <c r="D1523" s="264"/>
      <c r="E1523" s="264"/>
      <c r="F1523" s="300"/>
    </row>
    <row r="1524" spans="1:6" ht="16.5">
      <c r="A1524" s="298"/>
      <c r="B1524" s="299"/>
      <c r="C1524" s="264"/>
      <c r="D1524" s="264"/>
      <c r="E1524" s="264"/>
      <c r="F1524" s="300"/>
    </row>
    <row r="1525" spans="1:6" ht="16.5">
      <c r="A1525" s="298"/>
      <c r="B1525" s="299"/>
      <c r="C1525" s="264"/>
      <c r="D1525" s="264"/>
      <c r="E1525" s="264"/>
      <c r="F1525" s="300"/>
    </row>
    <row r="1526" spans="1:6" ht="16.5">
      <c r="A1526" s="298"/>
      <c r="B1526" s="299"/>
      <c r="C1526" s="264"/>
      <c r="D1526" s="264"/>
      <c r="E1526" s="264"/>
      <c r="F1526" s="300"/>
    </row>
    <row r="1527" spans="1:6" ht="16.5">
      <c r="A1527" s="298"/>
      <c r="B1527" s="299"/>
      <c r="C1527" s="264"/>
      <c r="D1527" s="264"/>
      <c r="E1527" s="264"/>
      <c r="F1527" s="300"/>
    </row>
    <row r="1528" spans="1:6" ht="16.5">
      <c r="A1528" s="298"/>
      <c r="B1528" s="299"/>
      <c r="C1528" s="264"/>
      <c r="D1528" s="264"/>
      <c r="E1528" s="264"/>
      <c r="F1528" s="300"/>
    </row>
    <row r="1529" spans="1:6" ht="16.5">
      <c r="A1529" s="298"/>
      <c r="B1529" s="299"/>
      <c r="C1529" s="264"/>
      <c r="D1529" s="264"/>
      <c r="E1529" s="264"/>
      <c r="F1529" s="300"/>
    </row>
    <row r="1530" spans="1:6" ht="16.5">
      <c r="A1530" s="298"/>
      <c r="B1530" s="299"/>
      <c r="C1530" s="264"/>
      <c r="D1530" s="264"/>
      <c r="E1530" s="264"/>
      <c r="F1530" s="300"/>
    </row>
    <row r="1531" spans="1:6" ht="16.5">
      <c r="A1531" s="298"/>
      <c r="B1531" s="299"/>
      <c r="C1531" s="264"/>
      <c r="D1531" s="264"/>
      <c r="E1531" s="264"/>
      <c r="F1531" s="300"/>
    </row>
    <row r="1532" spans="1:6" ht="16.5">
      <c r="A1532" s="298"/>
      <c r="B1532" s="299"/>
      <c r="C1532" s="264"/>
      <c r="D1532" s="264"/>
      <c r="E1532" s="264"/>
      <c r="F1532" s="300"/>
    </row>
    <row r="1533" spans="1:6" ht="16.5">
      <c r="A1533" s="298"/>
      <c r="B1533" s="299"/>
      <c r="C1533" s="264"/>
      <c r="D1533" s="264"/>
      <c r="E1533" s="264"/>
      <c r="F1533" s="300"/>
    </row>
    <row r="1534" spans="1:6" ht="16.5">
      <c r="A1534" s="298"/>
      <c r="B1534" s="299"/>
      <c r="C1534" s="264"/>
      <c r="D1534" s="264"/>
      <c r="E1534" s="264"/>
      <c r="F1534" s="300"/>
    </row>
    <row r="1535" spans="1:6" ht="16.5">
      <c r="A1535" s="298"/>
      <c r="B1535" s="299"/>
      <c r="C1535" s="264"/>
      <c r="D1535" s="264"/>
      <c r="E1535" s="264"/>
      <c r="F1535" s="300"/>
    </row>
    <row r="1536" spans="1:6" ht="16.5">
      <c r="A1536" s="298"/>
      <c r="B1536" s="299"/>
      <c r="C1536" s="264"/>
      <c r="D1536" s="264"/>
      <c r="E1536" s="264"/>
      <c r="F1536" s="300"/>
    </row>
    <row r="1537" spans="1:6" ht="16.5">
      <c r="A1537" s="298"/>
      <c r="B1537" s="299"/>
      <c r="C1537" s="264"/>
      <c r="D1537" s="264"/>
      <c r="E1537" s="264"/>
      <c r="F1537" s="300"/>
    </row>
    <row r="1538" spans="1:6" ht="16.5">
      <c r="A1538" s="298"/>
      <c r="B1538" s="299"/>
      <c r="C1538" s="264"/>
      <c r="D1538" s="264"/>
      <c r="E1538" s="264"/>
      <c r="F1538" s="300"/>
    </row>
    <row r="1539" spans="1:6" ht="16.5">
      <c r="A1539" s="298"/>
      <c r="B1539" s="299"/>
      <c r="C1539" s="264"/>
      <c r="D1539" s="264"/>
      <c r="E1539" s="264"/>
      <c r="F1539" s="300"/>
    </row>
    <row r="1540" spans="1:6" ht="16.5">
      <c r="A1540" s="298"/>
      <c r="B1540" s="299"/>
      <c r="C1540" s="264"/>
      <c r="D1540" s="264"/>
      <c r="E1540" s="264"/>
      <c r="F1540" s="300"/>
    </row>
    <row r="1541" spans="1:6" ht="16.5">
      <c r="A1541" s="298"/>
      <c r="B1541" s="299"/>
      <c r="C1541" s="264"/>
      <c r="D1541" s="264"/>
      <c r="E1541" s="264"/>
      <c r="F1541" s="300"/>
    </row>
    <row r="1542" spans="1:6" ht="16.5">
      <c r="A1542" s="298"/>
      <c r="B1542" s="299"/>
      <c r="C1542" s="264"/>
      <c r="D1542" s="264"/>
      <c r="E1542" s="264"/>
      <c r="F1542" s="300"/>
    </row>
    <row r="1543" spans="1:6" ht="16.5">
      <c r="A1543" s="298"/>
      <c r="B1543" s="299"/>
      <c r="C1543" s="264"/>
      <c r="D1543" s="264"/>
      <c r="E1543" s="264"/>
      <c r="F1543" s="300"/>
    </row>
    <row r="1544" spans="1:6" ht="16.5">
      <c r="A1544" s="298"/>
      <c r="B1544" s="299"/>
      <c r="C1544" s="264"/>
      <c r="D1544" s="264"/>
      <c r="E1544" s="264"/>
      <c r="F1544" s="300"/>
    </row>
    <row r="1545" spans="1:6" ht="16.5">
      <c r="A1545" s="298"/>
      <c r="B1545" s="299"/>
      <c r="C1545" s="264"/>
      <c r="D1545" s="264"/>
      <c r="E1545" s="264"/>
      <c r="F1545" s="300"/>
    </row>
    <row r="1546" spans="1:6" ht="16.5">
      <c r="A1546" s="298"/>
      <c r="B1546" s="299"/>
      <c r="C1546" s="264"/>
      <c r="D1546" s="264"/>
      <c r="E1546" s="264"/>
      <c r="F1546" s="300"/>
    </row>
    <row r="1547" spans="1:6" ht="16.5">
      <c r="A1547" s="298"/>
      <c r="B1547" s="299"/>
      <c r="C1547" s="264"/>
      <c r="D1547" s="264"/>
      <c r="E1547" s="264"/>
      <c r="F1547" s="300"/>
    </row>
    <row r="1548" spans="1:6" ht="16.5">
      <c r="A1548" s="298"/>
      <c r="B1548" s="299"/>
      <c r="C1548" s="264"/>
      <c r="D1548" s="264"/>
      <c r="E1548" s="264"/>
      <c r="F1548" s="300"/>
    </row>
    <row r="1549" spans="1:6" ht="16.5">
      <c r="A1549" s="298"/>
      <c r="B1549" s="299"/>
      <c r="C1549" s="264"/>
      <c r="D1549" s="264"/>
      <c r="E1549" s="264"/>
      <c r="F1549" s="300"/>
    </row>
    <row r="1550" spans="1:6" ht="16.5">
      <c r="A1550" s="298"/>
      <c r="B1550" s="299"/>
      <c r="C1550" s="264"/>
      <c r="D1550" s="264"/>
      <c r="E1550" s="264"/>
      <c r="F1550" s="300"/>
    </row>
    <row r="1551" spans="1:6" ht="16.5">
      <c r="A1551" s="298"/>
      <c r="B1551" s="299"/>
      <c r="C1551" s="264"/>
      <c r="D1551" s="264"/>
      <c r="E1551" s="264"/>
      <c r="F1551" s="300"/>
    </row>
    <row r="1552" spans="1:6" ht="16.5">
      <c r="A1552" s="298"/>
      <c r="B1552" s="299"/>
      <c r="C1552" s="264"/>
      <c r="D1552" s="264"/>
      <c r="E1552" s="264"/>
      <c r="F1552" s="300"/>
    </row>
    <row r="1553" spans="1:6" ht="16.5">
      <c r="A1553" s="298"/>
      <c r="B1553" s="299"/>
      <c r="C1553" s="264"/>
      <c r="D1553" s="264"/>
      <c r="E1553" s="264"/>
      <c r="F1553" s="300"/>
    </row>
    <row r="1554" spans="1:6" ht="16.5">
      <c r="A1554" s="298"/>
      <c r="B1554" s="299"/>
      <c r="C1554" s="264"/>
      <c r="D1554" s="264"/>
      <c r="E1554" s="264"/>
      <c r="F1554" s="300"/>
    </row>
    <row r="1555" spans="1:6" ht="16.5">
      <c r="A1555" s="298"/>
      <c r="B1555" s="299"/>
      <c r="C1555" s="264"/>
      <c r="D1555" s="264"/>
      <c r="E1555" s="264"/>
      <c r="F1555" s="300"/>
    </row>
    <row r="1556" spans="1:6" ht="16.5">
      <c r="A1556" s="298"/>
      <c r="B1556" s="299"/>
      <c r="C1556" s="264"/>
      <c r="D1556" s="264"/>
      <c r="E1556" s="264"/>
      <c r="F1556" s="300"/>
    </row>
    <row r="1557" spans="1:6" ht="16.5">
      <c r="A1557" s="298"/>
      <c r="B1557" s="299"/>
      <c r="C1557" s="264"/>
      <c r="D1557" s="264"/>
      <c r="E1557" s="264"/>
      <c r="F1557" s="300"/>
    </row>
    <row r="1558" spans="1:6" ht="16.5">
      <c r="A1558" s="298"/>
      <c r="B1558" s="299"/>
      <c r="C1558" s="264"/>
      <c r="D1558" s="264"/>
      <c r="E1558" s="264"/>
      <c r="F1558" s="300"/>
    </row>
    <row r="1559" spans="1:6" ht="16.5">
      <c r="A1559" s="298"/>
      <c r="B1559" s="299"/>
      <c r="C1559" s="264"/>
      <c r="D1559" s="264"/>
      <c r="E1559" s="264"/>
      <c r="F1559" s="300"/>
    </row>
    <row r="1560" spans="1:6" ht="16.5">
      <c r="A1560" s="298"/>
      <c r="B1560" s="299"/>
      <c r="C1560" s="264"/>
      <c r="D1560" s="264"/>
      <c r="E1560" s="264"/>
      <c r="F1560" s="300"/>
    </row>
    <row r="1561" spans="1:6" ht="16.5">
      <c r="A1561" s="298"/>
      <c r="B1561" s="299"/>
      <c r="C1561" s="264"/>
      <c r="D1561" s="264"/>
      <c r="E1561" s="264"/>
      <c r="F1561" s="300"/>
    </row>
    <row r="1562" spans="1:6" ht="16.5">
      <c r="A1562" s="298"/>
      <c r="B1562" s="299"/>
      <c r="C1562" s="264"/>
      <c r="D1562" s="264"/>
      <c r="E1562" s="264"/>
      <c r="F1562" s="300"/>
    </row>
    <row r="1563" spans="1:6" ht="16.5">
      <c r="A1563" s="298"/>
      <c r="B1563" s="299"/>
      <c r="C1563" s="264"/>
      <c r="D1563" s="264"/>
      <c r="E1563" s="264"/>
      <c r="F1563" s="300"/>
    </row>
    <row r="1564" spans="1:6" ht="16.5">
      <c r="A1564" s="298"/>
      <c r="B1564" s="299"/>
      <c r="C1564" s="264"/>
      <c r="D1564" s="264"/>
      <c r="E1564" s="264"/>
      <c r="F1564" s="300"/>
    </row>
    <row r="1565" spans="1:6" ht="16.5">
      <c r="A1565" s="298"/>
      <c r="B1565" s="299"/>
      <c r="C1565" s="264"/>
      <c r="D1565" s="264"/>
      <c r="E1565" s="264"/>
      <c r="F1565" s="300"/>
    </row>
    <row r="1566" spans="1:6" ht="16.5">
      <c r="A1566" s="298"/>
      <c r="B1566" s="299"/>
      <c r="C1566" s="264"/>
      <c r="D1566" s="264"/>
      <c r="E1566" s="264"/>
      <c r="F1566" s="300"/>
    </row>
    <row r="1567" spans="1:6" ht="16.5">
      <c r="A1567" s="298"/>
      <c r="B1567" s="299"/>
      <c r="C1567" s="264"/>
      <c r="D1567" s="264"/>
      <c r="E1567" s="264"/>
      <c r="F1567" s="300"/>
    </row>
    <row r="1568" spans="1:6" ht="16.5">
      <c r="A1568" s="298"/>
      <c r="B1568" s="299"/>
      <c r="C1568" s="264"/>
      <c r="D1568" s="264"/>
      <c r="E1568" s="264"/>
      <c r="F1568" s="300"/>
    </row>
    <row r="1569" spans="1:6" ht="16.5">
      <c r="A1569" s="298"/>
      <c r="B1569" s="299"/>
      <c r="C1569" s="264"/>
      <c r="D1569" s="264"/>
      <c r="E1569" s="264"/>
      <c r="F1569" s="300"/>
    </row>
    <row r="1570" spans="1:6" ht="16.5">
      <c r="A1570" s="298"/>
      <c r="B1570" s="299"/>
      <c r="C1570" s="264"/>
      <c r="D1570" s="264"/>
      <c r="E1570" s="264"/>
      <c r="F1570" s="300"/>
    </row>
    <row r="1571" spans="1:6" ht="16.5">
      <c r="A1571" s="298"/>
      <c r="B1571" s="299"/>
      <c r="C1571" s="264"/>
      <c r="D1571" s="264"/>
      <c r="E1571" s="264"/>
      <c r="F1571" s="300"/>
    </row>
    <row r="1572" spans="1:6" ht="16.5">
      <c r="A1572" s="298"/>
      <c r="B1572" s="299"/>
      <c r="C1572" s="264"/>
      <c r="D1572" s="264"/>
      <c r="E1572" s="264"/>
      <c r="F1572" s="300"/>
    </row>
    <row r="1573" spans="1:6" ht="16.5">
      <c r="A1573" s="298"/>
      <c r="B1573" s="299"/>
      <c r="C1573" s="264"/>
      <c r="D1573" s="264"/>
      <c r="E1573" s="264"/>
      <c r="F1573" s="300"/>
    </row>
    <row r="1574" spans="1:6" ht="16.5">
      <c r="A1574" s="298"/>
      <c r="B1574" s="299"/>
      <c r="C1574" s="264"/>
      <c r="D1574" s="264"/>
      <c r="E1574" s="264"/>
      <c r="F1574" s="300"/>
    </row>
    <row r="1575" spans="1:6" ht="16.5">
      <c r="A1575" s="298"/>
      <c r="B1575" s="299"/>
      <c r="C1575" s="264"/>
      <c r="D1575" s="264"/>
      <c r="E1575" s="264"/>
      <c r="F1575" s="300"/>
    </row>
    <row r="1576" spans="1:6" ht="16.5">
      <c r="A1576" s="298"/>
      <c r="B1576" s="299"/>
      <c r="C1576" s="264"/>
      <c r="D1576" s="264"/>
      <c r="E1576" s="264"/>
      <c r="F1576" s="300"/>
    </row>
    <row r="1577" spans="1:6" ht="16.5">
      <c r="A1577" s="298"/>
      <c r="B1577" s="299"/>
      <c r="C1577" s="264"/>
      <c r="D1577" s="264"/>
      <c r="E1577" s="264"/>
      <c r="F1577" s="300"/>
    </row>
    <row r="1578" spans="1:6" ht="16.5">
      <c r="A1578" s="298"/>
      <c r="B1578" s="299"/>
      <c r="C1578" s="264"/>
      <c r="D1578" s="264"/>
      <c r="E1578" s="264"/>
      <c r="F1578" s="300"/>
    </row>
    <row r="1579" spans="1:6" ht="16.5">
      <c r="A1579" s="298"/>
      <c r="B1579" s="299"/>
      <c r="C1579" s="264"/>
      <c r="D1579" s="264"/>
      <c r="E1579" s="264"/>
      <c r="F1579" s="300"/>
    </row>
    <row r="1580" spans="1:6" ht="16.5">
      <c r="A1580" s="298"/>
      <c r="B1580" s="299"/>
      <c r="C1580" s="264"/>
      <c r="D1580" s="264"/>
      <c r="E1580" s="264"/>
      <c r="F1580" s="300"/>
    </row>
    <row r="1581" spans="1:6" ht="16.5">
      <c r="A1581" s="298"/>
      <c r="B1581" s="299"/>
      <c r="C1581" s="264"/>
      <c r="D1581" s="264"/>
      <c r="E1581" s="264"/>
      <c r="F1581" s="300"/>
    </row>
    <row r="1582" spans="1:6" ht="16.5">
      <c r="A1582" s="298"/>
      <c r="B1582" s="299"/>
      <c r="C1582" s="264"/>
      <c r="D1582" s="264"/>
      <c r="E1582" s="264"/>
      <c r="F1582" s="300"/>
    </row>
    <row r="1583" spans="1:6" ht="16.5">
      <c r="A1583" s="298"/>
      <c r="B1583" s="299"/>
      <c r="C1583" s="264"/>
      <c r="D1583" s="264"/>
      <c r="E1583" s="264"/>
      <c r="F1583" s="300"/>
    </row>
    <row r="1584" spans="1:6" ht="16.5">
      <c r="A1584" s="298"/>
      <c r="B1584" s="299"/>
      <c r="C1584" s="264"/>
      <c r="D1584" s="264"/>
      <c r="E1584" s="264"/>
      <c r="F1584" s="300"/>
    </row>
    <row r="1585" spans="1:6" ht="16.5">
      <c r="A1585" s="298"/>
      <c r="B1585" s="299"/>
      <c r="C1585" s="264"/>
      <c r="D1585" s="264"/>
      <c r="E1585" s="264"/>
      <c r="F1585" s="300"/>
    </row>
    <row r="1586" spans="1:6" ht="16.5">
      <c r="A1586" s="298"/>
      <c r="B1586" s="299"/>
      <c r="C1586" s="264"/>
      <c r="D1586" s="264"/>
      <c r="E1586" s="264"/>
      <c r="F1586" s="300"/>
    </row>
    <row r="1587" spans="1:6" ht="16.5">
      <c r="A1587" s="298"/>
      <c r="B1587" s="299"/>
      <c r="C1587" s="264"/>
      <c r="D1587" s="264"/>
      <c r="E1587" s="264"/>
      <c r="F1587" s="300"/>
    </row>
    <row r="1588" spans="1:6" ht="16.5">
      <c r="A1588" s="298"/>
      <c r="B1588" s="299"/>
      <c r="C1588" s="264"/>
      <c r="D1588" s="264"/>
      <c r="E1588" s="264"/>
      <c r="F1588" s="300"/>
    </row>
    <row r="1589" spans="1:6" ht="16.5">
      <c r="A1589" s="298"/>
      <c r="B1589" s="299"/>
      <c r="C1589" s="264"/>
      <c r="D1589" s="264"/>
      <c r="E1589" s="264"/>
      <c r="F1589" s="300"/>
    </row>
    <row r="1590" spans="1:6" ht="16.5">
      <c r="A1590" s="298"/>
      <c r="B1590" s="299"/>
      <c r="C1590" s="264"/>
      <c r="D1590" s="264"/>
      <c r="E1590" s="264"/>
      <c r="F1590" s="300"/>
    </row>
    <row r="1591" spans="1:6" ht="16.5">
      <c r="A1591" s="298"/>
      <c r="B1591" s="299"/>
      <c r="C1591" s="264"/>
      <c r="D1591" s="264"/>
      <c r="E1591" s="264"/>
      <c r="F1591" s="300"/>
    </row>
    <row r="1592" spans="1:6" ht="16.5">
      <c r="A1592" s="298"/>
      <c r="B1592" s="299"/>
      <c r="C1592" s="264"/>
      <c r="D1592" s="264"/>
      <c r="E1592" s="264"/>
      <c r="F1592" s="300"/>
    </row>
    <row r="1593" spans="1:6" ht="16.5">
      <c r="A1593" s="298"/>
      <c r="B1593" s="299"/>
      <c r="C1593" s="264"/>
      <c r="D1593" s="264"/>
      <c r="E1593" s="264"/>
      <c r="F1593" s="300"/>
    </row>
    <row r="1594" spans="1:6" ht="16.5">
      <c r="A1594" s="298"/>
      <c r="B1594" s="299"/>
      <c r="C1594" s="264"/>
      <c r="D1594" s="264"/>
      <c r="E1594" s="264"/>
      <c r="F1594" s="300"/>
    </row>
    <row r="1595" spans="1:6" ht="16.5">
      <c r="A1595" s="298"/>
      <c r="B1595" s="299"/>
      <c r="C1595" s="264"/>
      <c r="D1595" s="264"/>
      <c r="E1595" s="264"/>
      <c r="F1595" s="300"/>
    </row>
    <row r="1596" spans="1:6" ht="16.5">
      <c r="A1596" s="298"/>
      <c r="B1596" s="299"/>
      <c r="C1596" s="264"/>
      <c r="D1596" s="264"/>
      <c r="E1596" s="264"/>
      <c r="F1596" s="300"/>
    </row>
    <row r="1597" spans="1:6" ht="16.5">
      <c r="A1597" s="298"/>
      <c r="B1597" s="299"/>
      <c r="C1597" s="264"/>
      <c r="D1597" s="264"/>
      <c r="E1597" s="264"/>
      <c r="F1597" s="300"/>
    </row>
    <row r="1598" spans="1:6" ht="16.5">
      <c r="A1598" s="298"/>
      <c r="B1598" s="299"/>
      <c r="C1598" s="264"/>
      <c r="D1598" s="264"/>
      <c r="E1598" s="264"/>
      <c r="F1598" s="300"/>
    </row>
    <row r="1599" spans="1:6" ht="16.5">
      <c r="A1599" s="298"/>
      <c r="B1599" s="299"/>
      <c r="C1599" s="264"/>
      <c r="D1599" s="264"/>
      <c r="E1599" s="264"/>
      <c r="F1599" s="300"/>
    </row>
    <row r="1600" spans="1:6" ht="16.5">
      <c r="A1600" s="298"/>
      <c r="B1600" s="299"/>
      <c r="C1600" s="264"/>
      <c r="D1600" s="264"/>
      <c r="E1600" s="264"/>
      <c r="F1600" s="300"/>
    </row>
    <row r="1601" spans="1:6" ht="16.5">
      <c r="A1601" s="298"/>
      <c r="B1601" s="299"/>
      <c r="C1601" s="264"/>
      <c r="D1601" s="264"/>
      <c r="E1601" s="264"/>
      <c r="F1601" s="300"/>
    </row>
    <row r="1602" spans="1:6" ht="16.5">
      <c r="A1602" s="298"/>
      <c r="B1602" s="299"/>
      <c r="C1602" s="264"/>
      <c r="D1602" s="264"/>
      <c r="E1602" s="264"/>
      <c r="F1602" s="300"/>
    </row>
    <row r="1603" spans="1:6" ht="16.5">
      <c r="A1603" s="298"/>
      <c r="B1603" s="299"/>
      <c r="C1603" s="264"/>
      <c r="D1603" s="264"/>
      <c r="E1603" s="264"/>
      <c r="F1603" s="300"/>
    </row>
    <row r="1604" spans="1:6" ht="16.5">
      <c r="A1604" s="298"/>
      <c r="B1604" s="299"/>
      <c r="C1604" s="264"/>
      <c r="D1604" s="264"/>
      <c r="E1604" s="264"/>
      <c r="F1604" s="300"/>
    </row>
    <row r="1605" spans="1:6" ht="16.5">
      <c r="A1605" s="298"/>
      <c r="B1605" s="299"/>
      <c r="C1605" s="264"/>
      <c r="D1605" s="264"/>
      <c r="E1605" s="264"/>
      <c r="F1605" s="300"/>
    </row>
    <row r="1606" spans="1:6" ht="16.5">
      <c r="A1606" s="298"/>
      <c r="B1606" s="299"/>
      <c r="C1606" s="264"/>
      <c r="D1606" s="264"/>
      <c r="E1606" s="264"/>
      <c r="F1606" s="300"/>
    </row>
    <row r="1607" spans="1:6" ht="16.5">
      <c r="A1607" s="298"/>
      <c r="B1607" s="299"/>
      <c r="C1607" s="264"/>
      <c r="D1607" s="264"/>
      <c r="E1607" s="264"/>
      <c r="F1607" s="300"/>
    </row>
    <row r="1608" spans="1:6" ht="16.5">
      <c r="A1608" s="298"/>
      <c r="B1608" s="299"/>
      <c r="C1608" s="264"/>
      <c r="D1608" s="264"/>
      <c r="E1608" s="264"/>
      <c r="F1608" s="300"/>
    </row>
    <row r="1609" spans="1:6" ht="16.5">
      <c r="A1609" s="298"/>
      <c r="B1609" s="299"/>
      <c r="C1609" s="264"/>
      <c r="D1609" s="264"/>
      <c r="E1609" s="264"/>
      <c r="F1609" s="300"/>
    </row>
    <row r="1610" spans="1:6" ht="16.5">
      <c r="A1610" s="298"/>
      <c r="B1610" s="299"/>
      <c r="C1610" s="264"/>
      <c r="D1610" s="264"/>
      <c r="E1610" s="264"/>
      <c r="F1610" s="300"/>
    </row>
    <row r="1611" spans="1:6" ht="16.5">
      <c r="A1611" s="298"/>
      <c r="B1611" s="299"/>
      <c r="C1611" s="264"/>
      <c r="D1611" s="264"/>
      <c r="E1611" s="264"/>
      <c r="F1611" s="300"/>
    </row>
    <row r="1612" spans="1:6" ht="16.5">
      <c r="A1612" s="298"/>
      <c r="B1612" s="299"/>
      <c r="C1612" s="264"/>
      <c r="D1612" s="264"/>
      <c r="E1612" s="264"/>
      <c r="F1612" s="300"/>
    </row>
    <row r="1613" spans="1:6" ht="16.5">
      <c r="A1613" s="298"/>
      <c r="B1613" s="299"/>
      <c r="C1613" s="264"/>
      <c r="D1613" s="264"/>
      <c r="E1613" s="264"/>
      <c r="F1613" s="300"/>
    </row>
    <row r="1614" spans="1:6" ht="16.5">
      <c r="A1614" s="298"/>
      <c r="B1614" s="299"/>
      <c r="C1614" s="264"/>
      <c r="D1614" s="264"/>
      <c r="E1614" s="264"/>
      <c r="F1614" s="300"/>
    </row>
    <row r="1615" spans="1:6" ht="16.5">
      <c r="A1615" s="298"/>
      <c r="B1615" s="299"/>
      <c r="C1615" s="264"/>
      <c r="D1615" s="264"/>
      <c r="E1615" s="264"/>
      <c r="F1615" s="300"/>
    </row>
    <row r="1616" spans="1:6" ht="16.5">
      <c r="A1616" s="298"/>
      <c r="B1616" s="299"/>
      <c r="C1616" s="264"/>
      <c r="D1616" s="264"/>
      <c r="E1616" s="264"/>
      <c r="F1616" s="300"/>
    </row>
    <row r="1617" spans="1:6" ht="16.5">
      <c r="A1617" s="298"/>
      <c r="B1617" s="299"/>
      <c r="C1617" s="264"/>
      <c r="D1617" s="264"/>
      <c r="E1617" s="264"/>
      <c r="F1617" s="300"/>
    </row>
    <row r="1618" spans="1:6" ht="16.5">
      <c r="A1618" s="298"/>
      <c r="B1618" s="299"/>
      <c r="C1618" s="264"/>
      <c r="D1618" s="264"/>
      <c r="E1618" s="264"/>
      <c r="F1618" s="300"/>
    </row>
    <row r="1619" spans="1:6" ht="16.5">
      <c r="A1619" s="298"/>
      <c r="B1619" s="299"/>
      <c r="C1619" s="264"/>
      <c r="D1619" s="264"/>
      <c r="E1619" s="264"/>
      <c r="F1619" s="300"/>
    </row>
    <row r="1620" spans="1:6" ht="16.5">
      <c r="A1620" s="298"/>
      <c r="B1620" s="299"/>
      <c r="C1620" s="264"/>
      <c r="D1620" s="264"/>
      <c r="E1620" s="264"/>
      <c r="F1620" s="300"/>
    </row>
    <row r="1621" spans="1:6" ht="16.5">
      <c r="A1621" s="298"/>
      <c r="B1621" s="299"/>
      <c r="C1621" s="264"/>
      <c r="D1621" s="264"/>
      <c r="E1621" s="264"/>
      <c r="F1621" s="300"/>
    </row>
    <row r="1622" spans="1:6" ht="16.5">
      <c r="A1622" s="298"/>
      <c r="B1622" s="299"/>
      <c r="C1622" s="264"/>
      <c r="D1622" s="264"/>
      <c r="E1622" s="264"/>
      <c r="F1622" s="300"/>
    </row>
    <row r="1623" spans="1:6" ht="16.5">
      <c r="A1623" s="298"/>
      <c r="B1623" s="299"/>
      <c r="C1623" s="264"/>
      <c r="D1623" s="264"/>
      <c r="E1623" s="264"/>
      <c r="F1623" s="300"/>
    </row>
    <row r="1624" spans="1:6" ht="16.5">
      <c r="A1624" s="298"/>
      <c r="B1624" s="299"/>
      <c r="C1624" s="264"/>
      <c r="D1624" s="264"/>
      <c r="E1624" s="264"/>
      <c r="F1624" s="300"/>
    </row>
    <row r="1625" spans="1:6" ht="16.5">
      <c r="A1625" s="298"/>
      <c r="B1625" s="299"/>
      <c r="C1625" s="264"/>
      <c r="D1625" s="264"/>
      <c r="E1625" s="264"/>
      <c r="F1625" s="300"/>
    </row>
    <row r="1626" spans="1:6" ht="16.5">
      <c r="A1626" s="298"/>
      <c r="B1626" s="299"/>
      <c r="C1626" s="264"/>
      <c r="D1626" s="264"/>
      <c r="E1626" s="264"/>
      <c r="F1626" s="300"/>
    </row>
    <row r="1627" spans="1:6" ht="16.5">
      <c r="A1627" s="298"/>
      <c r="B1627" s="299"/>
      <c r="C1627" s="264"/>
      <c r="D1627" s="264"/>
      <c r="E1627" s="264"/>
      <c r="F1627" s="300"/>
    </row>
    <row r="1628" spans="1:6" ht="16.5">
      <c r="A1628" s="298"/>
      <c r="B1628" s="299"/>
      <c r="C1628" s="264"/>
      <c r="D1628" s="264"/>
      <c r="E1628" s="264"/>
      <c r="F1628" s="300"/>
    </row>
    <row r="1629" spans="1:6" ht="16.5">
      <c r="A1629" s="298"/>
      <c r="B1629" s="299"/>
      <c r="C1629" s="264"/>
      <c r="D1629" s="264"/>
      <c r="E1629" s="264"/>
      <c r="F1629" s="300"/>
    </row>
    <row r="1630" spans="1:6" ht="16.5">
      <c r="A1630" s="298"/>
      <c r="B1630" s="299"/>
      <c r="C1630" s="264"/>
      <c r="D1630" s="264"/>
      <c r="E1630" s="264"/>
      <c r="F1630" s="300"/>
    </row>
    <row r="1631" spans="1:6" ht="16.5">
      <c r="A1631" s="298"/>
      <c r="B1631" s="299"/>
      <c r="C1631" s="264"/>
      <c r="D1631" s="264"/>
      <c r="E1631" s="264"/>
      <c r="F1631" s="300"/>
    </row>
    <row r="1632" spans="1:6" ht="16.5">
      <c r="A1632" s="298"/>
      <c r="B1632" s="299"/>
      <c r="C1632" s="264"/>
      <c r="D1632" s="264"/>
      <c r="E1632" s="264"/>
      <c r="F1632" s="300"/>
    </row>
    <row r="1633" spans="1:6" ht="16.5">
      <c r="A1633" s="298"/>
      <c r="B1633" s="299"/>
      <c r="C1633" s="264"/>
      <c r="D1633" s="264"/>
      <c r="E1633" s="264"/>
      <c r="F1633" s="300"/>
    </row>
    <row r="1634" spans="1:6" ht="16.5">
      <c r="A1634" s="298"/>
      <c r="B1634" s="299"/>
      <c r="C1634" s="264"/>
      <c r="D1634" s="264"/>
      <c r="E1634" s="264"/>
      <c r="F1634" s="300"/>
    </row>
    <row r="1635" spans="1:6" ht="16.5">
      <c r="A1635" s="298"/>
      <c r="B1635" s="299"/>
      <c r="C1635" s="264"/>
      <c r="D1635" s="264"/>
      <c r="E1635" s="264"/>
      <c r="F1635" s="300"/>
    </row>
    <row r="1636" spans="1:6" ht="16.5">
      <c r="A1636" s="298"/>
      <c r="B1636" s="299"/>
      <c r="C1636" s="264"/>
      <c r="D1636" s="264"/>
      <c r="E1636" s="264"/>
      <c r="F1636" s="300"/>
    </row>
    <row r="1637" spans="1:6" ht="16.5">
      <c r="A1637" s="298"/>
      <c r="B1637" s="299"/>
      <c r="C1637" s="264"/>
      <c r="D1637" s="264"/>
      <c r="E1637" s="264"/>
      <c r="F1637" s="300"/>
    </row>
    <row r="1638" spans="1:6" ht="16.5">
      <c r="A1638" s="298"/>
      <c r="B1638" s="299"/>
      <c r="C1638" s="264"/>
      <c r="D1638" s="264"/>
      <c r="E1638" s="264"/>
      <c r="F1638" s="300"/>
    </row>
    <row r="1639" spans="1:6" ht="16.5">
      <c r="A1639" s="298"/>
      <c r="B1639" s="299"/>
      <c r="C1639" s="264"/>
      <c r="D1639" s="264"/>
      <c r="E1639" s="264"/>
      <c r="F1639" s="300"/>
    </row>
    <row r="1640" spans="1:6" ht="16.5">
      <c r="A1640" s="298"/>
      <c r="B1640" s="299"/>
      <c r="C1640" s="264"/>
      <c r="D1640" s="264"/>
      <c r="E1640" s="264"/>
      <c r="F1640" s="300"/>
    </row>
    <row r="1641" spans="1:6" ht="16.5">
      <c r="A1641" s="298"/>
      <c r="B1641" s="299"/>
      <c r="C1641" s="264"/>
      <c r="D1641" s="264"/>
      <c r="E1641" s="264"/>
      <c r="F1641" s="300"/>
    </row>
    <row r="1642" spans="1:6" ht="16.5">
      <c r="A1642" s="298"/>
      <c r="B1642" s="299"/>
      <c r="C1642" s="264"/>
      <c r="D1642" s="264"/>
      <c r="E1642" s="264"/>
      <c r="F1642" s="300"/>
    </row>
    <row r="1643" spans="1:6" ht="16.5">
      <c r="A1643" s="298"/>
      <c r="B1643" s="299"/>
      <c r="C1643" s="264"/>
      <c r="D1643" s="264"/>
      <c r="E1643" s="264"/>
      <c r="F1643" s="300"/>
    </row>
    <row r="1644" spans="1:6" ht="16.5">
      <c r="A1644" s="298"/>
      <c r="B1644" s="299"/>
      <c r="C1644" s="264"/>
      <c r="D1644" s="264"/>
      <c r="E1644" s="264"/>
      <c r="F1644" s="300"/>
    </row>
    <row r="1645" spans="1:6" ht="16.5">
      <c r="A1645" s="298"/>
      <c r="B1645" s="299"/>
      <c r="C1645" s="264"/>
      <c r="D1645" s="264"/>
      <c r="E1645" s="264"/>
      <c r="F1645" s="300"/>
    </row>
    <row r="1646" spans="1:6" ht="16.5">
      <c r="A1646" s="298"/>
      <c r="B1646" s="299"/>
      <c r="C1646" s="264"/>
      <c r="D1646" s="264"/>
      <c r="E1646" s="264"/>
      <c r="F1646" s="300"/>
    </row>
    <row r="1647" spans="1:6" ht="16.5">
      <c r="A1647" s="298"/>
      <c r="B1647" s="299"/>
      <c r="C1647" s="264"/>
      <c r="D1647" s="264"/>
      <c r="E1647" s="264"/>
      <c r="F1647" s="300"/>
    </row>
    <row r="1648" spans="1:6" ht="16.5">
      <c r="A1648" s="298"/>
      <c r="B1648" s="299"/>
      <c r="C1648" s="264"/>
      <c r="D1648" s="264"/>
      <c r="E1648" s="264"/>
      <c r="F1648" s="300"/>
    </row>
    <row r="1649" spans="1:6" ht="16.5">
      <c r="A1649" s="298"/>
      <c r="B1649" s="299"/>
      <c r="C1649" s="264"/>
      <c r="D1649" s="264"/>
      <c r="E1649" s="264"/>
      <c r="F1649" s="300"/>
    </row>
    <row r="1650" spans="1:6" ht="16.5">
      <c r="A1650" s="298"/>
      <c r="B1650" s="299"/>
      <c r="C1650" s="264"/>
      <c r="D1650" s="264"/>
      <c r="E1650" s="264"/>
      <c r="F1650" s="300"/>
    </row>
    <row r="1651" spans="1:6" ht="16.5">
      <c r="A1651" s="298"/>
      <c r="B1651" s="299"/>
      <c r="C1651" s="264"/>
      <c r="D1651" s="264"/>
      <c r="E1651" s="264"/>
      <c r="F1651" s="300"/>
    </row>
    <row r="1652" spans="1:6" ht="16.5">
      <c r="A1652" s="298"/>
      <c r="B1652" s="299"/>
      <c r="C1652" s="264"/>
      <c r="D1652" s="264"/>
      <c r="E1652" s="264"/>
      <c r="F1652" s="300"/>
    </row>
    <row r="1653" spans="1:6" ht="16.5">
      <c r="A1653" s="298"/>
      <c r="B1653" s="299"/>
      <c r="C1653" s="264"/>
      <c r="D1653" s="264"/>
      <c r="E1653" s="264"/>
      <c r="F1653" s="300"/>
    </row>
    <row r="1654" spans="1:6" ht="16.5">
      <c r="A1654" s="298"/>
      <c r="B1654" s="299"/>
      <c r="C1654" s="264"/>
      <c r="D1654" s="264"/>
      <c r="E1654" s="264"/>
      <c r="F1654" s="300"/>
    </row>
    <row r="1655" spans="1:6" ht="16.5">
      <c r="A1655" s="298"/>
      <c r="B1655" s="299"/>
      <c r="C1655" s="264"/>
      <c r="D1655" s="264"/>
      <c r="E1655" s="264"/>
      <c r="F1655" s="300"/>
    </row>
    <row r="1656" spans="1:6" ht="16.5">
      <c r="A1656" s="298"/>
      <c r="B1656" s="299"/>
      <c r="C1656" s="264"/>
      <c r="D1656" s="264"/>
      <c r="E1656" s="264"/>
      <c r="F1656" s="300"/>
    </row>
    <row r="1657" spans="1:6" ht="16.5">
      <c r="A1657" s="298"/>
      <c r="B1657" s="299"/>
      <c r="C1657" s="264"/>
      <c r="D1657" s="264"/>
      <c r="E1657" s="264"/>
      <c r="F1657" s="300"/>
    </row>
    <row r="1658" spans="1:6" ht="16.5">
      <c r="A1658" s="298"/>
      <c r="B1658" s="299"/>
      <c r="C1658" s="264"/>
      <c r="D1658" s="264"/>
      <c r="E1658" s="264"/>
      <c r="F1658" s="300"/>
    </row>
    <row r="1659" spans="1:6" ht="16.5">
      <c r="A1659" s="298"/>
      <c r="B1659" s="299"/>
      <c r="C1659" s="264"/>
      <c r="D1659" s="264"/>
      <c r="E1659" s="264"/>
      <c r="F1659" s="300"/>
    </row>
    <row r="1660" spans="1:6" ht="16.5">
      <c r="A1660" s="298"/>
      <c r="B1660" s="299"/>
      <c r="C1660" s="264"/>
      <c r="D1660" s="264"/>
      <c r="E1660" s="264"/>
      <c r="F1660" s="300"/>
    </row>
    <row r="1661" spans="1:6" ht="16.5">
      <c r="A1661" s="298"/>
      <c r="B1661" s="299"/>
      <c r="C1661" s="264"/>
      <c r="D1661" s="264"/>
      <c r="E1661" s="264"/>
      <c r="F1661" s="300"/>
    </row>
    <row r="1662" spans="1:6" ht="16.5">
      <c r="A1662" s="298"/>
      <c r="B1662" s="299"/>
      <c r="C1662" s="264"/>
      <c r="D1662" s="264"/>
      <c r="E1662" s="264"/>
      <c r="F1662" s="300"/>
    </row>
    <row r="1663" spans="1:6" ht="16.5">
      <c r="A1663" s="298"/>
      <c r="B1663" s="299"/>
      <c r="C1663" s="264"/>
      <c r="D1663" s="264"/>
      <c r="E1663" s="264"/>
      <c r="F1663" s="300"/>
    </row>
    <row r="1664" spans="1:6" ht="16.5">
      <c r="A1664" s="298"/>
      <c r="B1664" s="299"/>
      <c r="C1664" s="264"/>
      <c r="D1664" s="264"/>
      <c r="E1664" s="264"/>
      <c r="F1664" s="300"/>
    </row>
    <row r="1665" spans="1:6" ht="16.5">
      <c r="A1665" s="298"/>
      <c r="B1665" s="299"/>
      <c r="C1665" s="264"/>
      <c r="D1665" s="264"/>
      <c r="E1665" s="264"/>
      <c r="F1665" s="300"/>
    </row>
    <row r="1666" spans="1:6" ht="16.5">
      <c r="A1666" s="298"/>
      <c r="B1666" s="299"/>
      <c r="C1666" s="264"/>
      <c r="D1666" s="264"/>
      <c r="E1666" s="264"/>
      <c r="F1666" s="300"/>
    </row>
    <row r="1667" spans="1:6" ht="16.5">
      <c r="A1667" s="298"/>
      <c r="B1667" s="299"/>
      <c r="C1667" s="264"/>
      <c r="D1667" s="264"/>
      <c r="E1667" s="264"/>
      <c r="F1667" s="300"/>
    </row>
    <row r="1668" spans="1:6" ht="16.5">
      <c r="A1668" s="298"/>
      <c r="B1668" s="299"/>
      <c r="C1668" s="264"/>
      <c r="D1668" s="264"/>
      <c r="E1668" s="264"/>
      <c r="F1668" s="300"/>
    </row>
    <row r="1669" spans="1:6" ht="16.5">
      <c r="A1669" s="298"/>
      <c r="B1669" s="299"/>
      <c r="C1669" s="264"/>
      <c r="D1669" s="264"/>
      <c r="E1669" s="264"/>
      <c r="F1669" s="300"/>
    </row>
    <row r="1670" spans="1:6" ht="16.5">
      <c r="A1670" s="298"/>
      <c r="B1670" s="299"/>
      <c r="C1670" s="264"/>
      <c r="D1670" s="264"/>
      <c r="E1670" s="264"/>
      <c r="F1670" s="300"/>
    </row>
    <row r="1671" spans="1:6" ht="16.5">
      <c r="A1671" s="298"/>
      <c r="B1671" s="299"/>
      <c r="C1671" s="264"/>
      <c r="D1671" s="264"/>
      <c r="E1671" s="264"/>
      <c r="F1671" s="300"/>
    </row>
    <row r="1672" spans="1:6" ht="16.5">
      <c r="A1672" s="298"/>
      <c r="B1672" s="299"/>
      <c r="C1672" s="264"/>
      <c r="D1672" s="264"/>
      <c r="E1672" s="264"/>
      <c r="F1672" s="300"/>
    </row>
    <row r="1673" spans="1:6" ht="16.5">
      <c r="A1673" s="298"/>
      <c r="B1673" s="299"/>
      <c r="C1673" s="264"/>
      <c r="D1673" s="264"/>
      <c r="E1673" s="264"/>
      <c r="F1673" s="300"/>
    </row>
    <row r="1674" spans="1:6" ht="16.5">
      <c r="A1674" s="298"/>
      <c r="B1674" s="299"/>
      <c r="C1674" s="264"/>
      <c r="D1674" s="264"/>
      <c r="E1674" s="264"/>
      <c r="F1674" s="300"/>
    </row>
    <row r="1675" spans="1:6" ht="16.5">
      <c r="A1675" s="298"/>
      <c r="B1675" s="299"/>
      <c r="C1675" s="264"/>
      <c r="D1675" s="264"/>
      <c r="E1675" s="264"/>
      <c r="F1675" s="300"/>
    </row>
    <row r="1676" spans="1:6" ht="16.5">
      <c r="A1676" s="298"/>
      <c r="B1676" s="299"/>
      <c r="C1676" s="264"/>
      <c r="D1676" s="264"/>
      <c r="E1676" s="264"/>
      <c r="F1676" s="300"/>
    </row>
    <row r="1677" spans="1:6" ht="16.5">
      <c r="A1677" s="298"/>
      <c r="B1677" s="299"/>
      <c r="C1677" s="264"/>
      <c r="D1677" s="264"/>
      <c r="E1677" s="264"/>
      <c r="F1677" s="300"/>
    </row>
    <row r="1678" spans="1:6" ht="16.5">
      <c r="A1678" s="298"/>
      <c r="B1678" s="299"/>
      <c r="C1678" s="264"/>
      <c r="D1678" s="264"/>
      <c r="E1678" s="264"/>
      <c r="F1678" s="300"/>
    </row>
    <row r="1679" spans="1:6" ht="16.5">
      <c r="A1679" s="298"/>
      <c r="B1679" s="299"/>
      <c r="C1679" s="264"/>
      <c r="D1679" s="264"/>
      <c r="E1679" s="264"/>
      <c r="F1679" s="300"/>
    </row>
    <row r="1680" spans="1:6" ht="16.5">
      <c r="A1680" s="298"/>
      <c r="B1680" s="299"/>
      <c r="C1680" s="264"/>
      <c r="D1680" s="264"/>
      <c r="E1680" s="264"/>
      <c r="F1680" s="300"/>
    </row>
    <row r="1681" spans="1:6" ht="16.5">
      <c r="A1681" s="298"/>
      <c r="B1681" s="299"/>
      <c r="C1681" s="264"/>
      <c r="D1681" s="264"/>
      <c r="E1681" s="264"/>
      <c r="F1681" s="300"/>
    </row>
    <row r="1682" spans="1:6" ht="16.5">
      <c r="A1682" s="298"/>
      <c r="B1682" s="299"/>
      <c r="C1682" s="264"/>
      <c r="D1682" s="264"/>
      <c r="E1682" s="264"/>
      <c r="F1682" s="300"/>
    </row>
    <row r="1683" spans="1:6" ht="16.5">
      <c r="A1683" s="298"/>
      <c r="B1683" s="299"/>
      <c r="C1683" s="264"/>
      <c r="D1683" s="264"/>
      <c r="E1683" s="264"/>
      <c r="F1683" s="300"/>
    </row>
    <row r="1684" spans="1:6" ht="16.5">
      <c r="A1684" s="298"/>
      <c r="B1684" s="299"/>
      <c r="C1684" s="264"/>
      <c r="D1684" s="264"/>
      <c r="E1684" s="264"/>
      <c r="F1684" s="300"/>
    </row>
    <row r="1685" spans="1:6" ht="16.5">
      <c r="A1685" s="298"/>
      <c r="B1685" s="299"/>
      <c r="C1685" s="264"/>
      <c r="D1685" s="264"/>
      <c r="E1685" s="264"/>
      <c r="F1685" s="300"/>
    </row>
    <row r="1686" spans="1:6" ht="16.5">
      <c r="A1686" s="298"/>
      <c r="B1686" s="299"/>
      <c r="C1686" s="264"/>
      <c r="D1686" s="264"/>
      <c r="E1686" s="264"/>
      <c r="F1686" s="300"/>
    </row>
    <row r="1687" spans="1:6" ht="16.5">
      <c r="A1687" s="298"/>
      <c r="B1687" s="299"/>
      <c r="C1687" s="264"/>
      <c r="D1687" s="264"/>
      <c r="E1687" s="264"/>
      <c r="F1687" s="300"/>
    </row>
    <row r="1688" spans="1:6" ht="16.5">
      <c r="A1688" s="298"/>
      <c r="B1688" s="299"/>
      <c r="C1688" s="264"/>
      <c r="D1688" s="264"/>
      <c r="E1688" s="264"/>
      <c r="F1688" s="300"/>
    </row>
    <row r="1689" spans="1:6" ht="16.5">
      <c r="A1689" s="298"/>
      <c r="B1689" s="299"/>
      <c r="C1689" s="264"/>
      <c r="D1689" s="264"/>
      <c r="E1689" s="264"/>
      <c r="F1689" s="300"/>
    </row>
    <row r="1690" spans="1:6" ht="16.5">
      <c r="A1690" s="298"/>
      <c r="B1690" s="299"/>
      <c r="C1690" s="264"/>
      <c r="D1690" s="264"/>
      <c r="E1690" s="264"/>
      <c r="F1690" s="300"/>
    </row>
    <row r="1691" spans="1:6" ht="16.5">
      <c r="A1691" s="298"/>
      <c r="B1691" s="299"/>
      <c r="C1691" s="264"/>
      <c r="D1691" s="264"/>
      <c r="E1691" s="264"/>
      <c r="F1691" s="300"/>
    </row>
    <row r="1692" spans="1:6" ht="16.5">
      <c r="A1692" s="298"/>
      <c r="B1692" s="299"/>
      <c r="C1692" s="264"/>
      <c r="D1692" s="264"/>
      <c r="E1692" s="264"/>
      <c r="F1692" s="300"/>
    </row>
    <row r="1693" spans="1:6" ht="16.5">
      <c r="A1693" s="298"/>
      <c r="B1693" s="299"/>
      <c r="C1693" s="264"/>
      <c r="D1693" s="264"/>
      <c r="E1693" s="264"/>
      <c r="F1693" s="300"/>
    </row>
    <row r="1694" spans="1:6" ht="16.5">
      <c r="A1694" s="298"/>
      <c r="B1694" s="299"/>
      <c r="C1694" s="264"/>
      <c r="D1694" s="264"/>
      <c r="E1694" s="264"/>
      <c r="F1694" s="300"/>
    </row>
    <row r="1695" spans="1:6" ht="16.5">
      <c r="A1695" s="298"/>
      <c r="B1695" s="299"/>
      <c r="C1695" s="264"/>
      <c r="D1695" s="264"/>
      <c r="E1695" s="264"/>
      <c r="F1695" s="300"/>
    </row>
    <row r="1696" spans="1:6" ht="16.5">
      <c r="A1696" s="298"/>
      <c r="B1696" s="299"/>
      <c r="C1696" s="264"/>
      <c r="D1696" s="264"/>
      <c r="E1696" s="264"/>
      <c r="F1696" s="300"/>
    </row>
    <row r="1697" spans="1:6" ht="16.5">
      <c r="A1697" s="298"/>
      <c r="B1697" s="299"/>
      <c r="C1697" s="264"/>
      <c r="D1697" s="264"/>
      <c r="E1697" s="264"/>
      <c r="F1697" s="300"/>
    </row>
    <row r="1698" spans="1:6" ht="16.5">
      <c r="A1698" s="298"/>
      <c r="B1698" s="299"/>
      <c r="C1698" s="264"/>
      <c r="D1698" s="264"/>
      <c r="E1698" s="264"/>
      <c r="F1698" s="300"/>
    </row>
    <row r="1699" spans="1:6" ht="16.5">
      <c r="A1699" s="298"/>
      <c r="B1699" s="299"/>
      <c r="C1699" s="264"/>
      <c r="D1699" s="264"/>
      <c r="E1699" s="264"/>
      <c r="F1699" s="300"/>
    </row>
    <row r="1700" spans="1:6" ht="16.5">
      <c r="A1700" s="298"/>
      <c r="B1700" s="299"/>
      <c r="C1700" s="264"/>
      <c r="D1700" s="264"/>
      <c r="E1700" s="264"/>
      <c r="F1700" s="300"/>
    </row>
    <row r="1701" spans="1:6" ht="16.5">
      <c r="A1701" s="298"/>
      <c r="B1701" s="299"/>
      <c r="C1701" s="264"/>
      <c r="D1701" s="264"/>
      <c r="E1701" s="264"/>
      <c r="F1701" s="300"/>
    </row>
    <row r="1702" spans="1:6" ht="16.5">
      <c r="A1702" s="298"/>
      <c r="B1702" s="299"/>
      <c r="C1702" s="264"/>
      <c r="D1702" s="264"/>
      <c r="E1702" s="264"/>
      <c r="F1702" s="300"/>
    </row>
    <row r="1703" spans="1:6" ht="16.5">
      <c r="A1703" s="298"/>
      <c r="B1703" s="299"/>
      <c r="C1703" s="264"/>
      <c r="D1703" s="264"/>
      <c r="E1703" s="264"/>
      <c r="F1703" s="300"/>
    </row>
    <row r="1704" spans="1:6" ht="16.5">
      <c r="A1704" s="298"/>
      <c r="B1704" s="299"/>
      <c r="C1704" s="264"/>
      <c r="D1704" s="264"/>
      <c r="E1704" s="264"/>
      <c r="F1704" s="300"/>
    </row>
    <row r="1705" spans="1:6" ht="16.5">
      <c r="A1705" s="298"/>
      <c r="B1705" s="299"/>
      <c r="C1705" s="264"/>
      <c r="D1705" s="264"/>
      <c r="E1705" s="264"/>
      <c r="F1705" s="300"/>
    </row>
    <row r="1706" spans="1:6" ht="16.5">
      <c r="A1706" s="298"/>
      <c r="B1706" s="299"/>
      <c r="C1706" s="264"/>
      <c r="D1706" s="264"/>
      <c r="E1706" s="264"/>
      <c r="F1706" s="300"/>
    </row>
    <row r="1707" spans="1:6" ht="16.5">
      <c r="A1707" s="298"/>
      <c r="B1707" s="299"/>
      <c r="C1707" s="264"/>
      <c r="D1707" s="264"/>
      <c r="E1707" s="264"/>
      <c r="F1707" s="300"/>
    </row>
    <row r="1708" spans="1:6" ht="16.5">
      <c r="A1708" s="298"/>
      <c r="B1708" s="299"/>
      <c r="C1708" s="264"/>
      <c r="D1708" s="264"/>
      <c r="E1708" s="264"/>
      <c r="F1708" s="300"/>
    </row>
    <row r="1709" spans="1:6" ht="16.5">
      <c r="A1709" s="298"/>
      <c r="B1709" s="299"/>
      <c r="C1709" s="264"/>
      <c r="D1709" s="264"/>
      <c r="E1709" s="264"/>
      <c r="F1709" s="300"/>
    </row>
    <row r="1710" spans="1:6" ht="16.5">
      <c r="A1710" s="298"/>
      <c r="B1710" s="299"/>
      <c r="C1710" s="264"/>
      <c r="D1710" s="264"/>
      <c r="E1710" s="264"/>
      <c r="F1710" s="300"/>
    </row>
    <row r="1711" spans="1:6" ht="16.5">
      <c r="A1711" s="298"/>
      <c r="B1711" s="299"/>
      <c r="C1711" s="264"/>
      <c r="D1711" s="264"/>
      <c r="E1711" s="264"/>
      <c r="F1711" s="300"/>
    </row>
    <row r="1712" spans="1:6" ht="16.5">
      <c r="A1712" s="298"/>
      <c r="B1712" s="299"/>
      <c r="C1712" s="264"/>
      <c r="D1712" s="264"/>
      <c r="E1712" s="264"/>
      <c r="F1712" s="300"/>
    </row>
    <row r="1713" spans="1:6" ht="16.5">
      <c r="A1713" s="298"/>
      <c r="B1713" s="299"/>
      <c r="C1713" s="264"/>
      <c r="D1713" s="264"/>
      <c r="E1713" s="264"/>
      <c r="F1713" s="300"/>
    </row>
    <row r="1714" spans="1:6" ht="16.5">
      <c r="A1714" s="298"/>
      <c r="B1714" s="299"/>
      <c r="C1714" s="264"/>
      <c r="D1714" s="264"/>
      <c r="E1714" s="264"/>
      <c r="F1714" s="300"/>
    </row>
    <row r="1715" spans="1:6" ht="16.5">
      <c r="A1715" s="298"/>
      <c r="B1715" s="299"/>
      <c r="C1715" s="264"/>
      <c r="D1715" s="264"/>
      <c r="E1715" s="264"/>
      <c r="F1715" s="300"/>
    </row>
    <row r="1716" spans="1:6" ht="16.5">
      <c r="A1716" s="298"/>
      <c r="B1716" s="299"/>
      <c r="C1716" s="264"/>
      <c r="D1716" s="264"/>
      <c r="E1716" s="264"/>
      <c r="F1716" s="300"/>
    </row>
    <row r="1717" spans="1:6" ht="16.5">
      <c r="A1717" s="298"/>
      <c r="B1717" s="299"/>
      <c r="C1717" s="264"/>
      <c r="D1717" s="264"/>
      <c r="E1717" s="264"/>
      <c r="F1717" s="300"/>
    </row>
    <row r="1718" spans="1:6" ht="16.5">
      <c r="A1718" s="298"/>
      <c r="B1718" s="299"/>
      <c r="C1718" s="264"/>
      <c r="D1718" s="264"/>
      <c r="E1718" s="264"/>
      <c r="F1718" s="300"/>
    </row>
    <row r="1719" spans="1:6" ht="16.5">
      <c r="A1719" s="298"/>
      <c r="B1719" s="299"/>
      <c r="C1719" s="264"/>
      <c r="D1719" s="264"/>
      <c r="E1719" s="264"/>
      <c r="F1719" s="300"/>
    </row>
    <row r="1720" spans="1:6" ht="16.5">
      <c r="A1720" s="298"/>
      <c r="B1720" s="299"/>
      <c r="C1720" s="264"/>
      <c r="D1720" s="264"/>
      <c r="E1720" s="264"/>
      <c r="F1720" s="300"/>
    </row>
    <row r="1721" spans="1:6" ht="16.5">
      <c r="A1721" s="298"/>
      <c r="B1721" s="299"/>
      <c r="C1721" s="264"/>
      <c r="D1721" s="264"/>
      <c r="E1721" s="264"/>
      <c r="F1721" s="300"/>
    </row>
    <row r="1722" spans="1:6" ht="16.5">
      <c r="A1722" s="298"/>
      <c r="B1722" s="299"/>
      <c r="C1722" s="264"/>
      <c r="D1722" s="264"/>
      <c r="E1722" s="264"/>
      <c r="F1722" s="300"/>
    </row>
    <row r="1723" spans="1:6" ht="16.5">
      <c r="A1723" s="298"/>
      <c r="B1723" s="299"/>
      <c r="C1723" s="264"/>
      <c r="D1723" s="264"/>
      <c r="E1723" s="264"/>
      <c r="F1723" s="300"/>
    </row>
    <row r="1724" spans="1:6" ht="16.5">
      <c r="A1724" s="298"/>
      <c r="B1724" s="299"/>
      <c r="C1724" s="264"/>
      <c r="D1724" s="264"/>
      <c r="E1724" s="264"/>
      <c r="F1724" s="300"/>
    </row>
    <row r="1725" spans="1:6" ht="16.5">
      <c r="A1725" s="298"/>
      <c r="B1725" s="299"/>
      <c r="C1725" s="264"/>
      <c r="D1725" s="264"/>
      <c r="E1725" s="264"/>
      <c r="F1725" s="300"/>
    </row>
    <row r="1726" spans="1:6" ht="16.5">
      <c r="A1726" s="298"/>
      <c r="B1726" s="299"/>
      <c r="C1726" s="264"/>
      <c r="D1726" s="264"/>
      <c r="E1726" s="264"/>
      <c r="F1726" s="300"/>
    </row>
    <row r="1727" spans="1:6" ht="16.5">
      <c r="A1727" s="298"/>
      <c r="B1727" s="299"/>
      <c r="C1727" s="264"/>
      <c r="D1727" s="264"/>
      <c r="E1727" s="264"/>
      <c r="F1727" s="300"/>
    </row>
    <row r="1728" spans="1:6" ht="16.5">
      <c r="A1728" s="298"/>
      <c r="B1728" s="299"/>
      <c r="C1728" s="264"/>
      <c r="D1728" s="264"/>
      <c r="E1728" s="264"/>
      <c r="F1728" s="300"/>
    </row>
    <row r="1729" spans="1:6" ht="16.5">
      <c r="A1729" s="298"/>
      <c r="B1729" s="299"/>
      <c r="C1729" s="264"/>
      <c r="D1729" s="264"/>
      <c r="E1729" s="264"/>
      <c r="F1729" s="300"/>
    </row>
    <row r="1730" spans="1:6" ht="16.5">
      <c r="A1730" s="298"/>
      <c r="B1730" s="299"/>
      <c r="C1730" s="264"/>
      <c r="D1730" s="264"/>
      <c r="E1730" s="264"/>
      <c r="F1730" s="300"/>
    </row>
    <row r="1731" spans="1:6" ht="16.5">
      <c r="A1731" s="298"/>
      <c r="B1731" s="299"/>
      <c r="C1731" s="264"/>
      <c r="D1731" s="264"/>
      <c r="E1731" s="264"/>
      <c r="F1731" s="300"/>
    </row>
    <row r="1732" spans="1:6" ht="16.5">
      <c r="A1732" s="298"/>
      <c r="B1732" s="299"/>
      <c r="C1732" s="264"/>
      <c r="D1732" s="264"/>
      <c r="E1732" s="264"/>
      <c r="F1732" s="300"/>
    </row>
    <row r="1733" spans="1:6" ht="16.5">
      <c r="A1733" s="298"/>
      <c r="B1733" s="299"/>
      <c r="C1733" s="264"/>
      <c r="D1733" s="264"/>
      <c r="E1733" s="264"/>
      <c r="F1733" s="300"/>
    </row>
    <row r="1734" spans="1:6" ht="16.5">
      <c r="A1734" s="298"/>
      <c r="B1734" s="299"/>
      <c r="C1734" s="264"/>
      <c r="D1734" s="264"/>
      <c r="E1734" s="264"/>
      <c r="F1734" s="300"/>
    </row>
    <row r="1735" spans="1:6" ht="16.5">
      <c r="A1735" s="298"/>
      <c r="B1735" s="299"/>
      <c r="C1735" s="264"/>
      <c r="D1735" s="264"/>
      <c r="E1735" s="264"/>
      <c r="F1735" s="300"/>
    </row>
    <row r="1736" spans="1:6" ht="16.5">
      <c r="A1736" s="298"/>
      <c r="B1736" s="299"/>
      <c r="C1736" s="264"/>
      <c r="D1736" s="264"/>
      <c r="E1736" s="264"/>
      <c r="F1736" s="300"/>
    </row>
    <row r="1737" spans="1:6" ht="16.5">
      <c r="A1737" s="298"/>
      <c r="B1737" s="299"/>
      <c r="C1737" s="264"/>
      <c r="D1737" s="264"/>
      <c r="E1737" s="264"/>
      <c r="F1737" s="300"/>
    </row>
    <row r="1738" spans="1:6" ht="16.5">
      <c r="A1738" s="298"/>
      <c r="B1738" s="299"/>
      <c r="C1738" s="264"/>
      <c r="D1738" s="264"/>
      <c r="E1738" s="264"/>
      <c r="F1738" s="300"/>
    </row>
    <row r="1739" spans="1:6" ht="16.5">
      <c r="A1739" s="298"/>
      <c r="B1739" s="299"/>
      <c r="C1739" s="264"/>
      <c r="D1739" s="264"/>
      <c r="E1739" s="264"/>
      <c r="F1739" s="300"/>
    </row>
    <row r="1740" spans="1:6" ht="16.5">
      <c r="A1740" s="298"/>
      <c r="B1740" s="299"/>
      <c r="C1740" s="264"/>
      <c r="D1740" s="264"/>
      <c r="E1740" s="264"/>
      <c r="F1740" s="300"/>
    </row>
    <row r="1741" spans="1:6" ht="16.5">
      <c r="A1741" s="298"/>
      <c r="B1741" s="299"/>
      <c r="C1741" s="264"/>
      <c r="D1741" s="264"/>
      <c r="E1741" s="264"/>
      <c r="F1741" s="300"/>
    </row>
    <row r="1742" spans="1:6" ht="16.5">
      <c r="A1742" s="298"/>
      <c r="B1742" s="299"/>
      <c r="C1742" s="264"/>
      <c r="D1742" s="264"/>
      <c r="E1742" s="264"/>
      <c r="F1742" s="300"/>
    </row>
    <row r="1743" spans="1:6" ht="16.5">
      <c r="A1743" s="298"/>
      <c r="B1743" s="299"/>
      <c r="C1743" s="264"/>
      <c r="D1743" s="264"/>
      <c r="E1743" s="264"/>
      <c r="F1743" s="300"/>
    </row>
    <row r="1744" spans="1:6" ht="16.5">
      <c r="A1744" s="298"/>
      <c r="B1744" s="299"/>
      <c r="C1744" s="264"/>
      <c r="D1744" s="264"/>
      <c r="E1744" s="264"/>
      <c r="F1744" s="300"/>
    </row>
    <row r="1745" spans="1:6" ht="16.5">
      <c r="A1745" s="298"/>
      <c r="B1745" s="299"/>
      <c r="C1745" s="264"/>
      <c r="D1745" s="264"/>
      <c r="E1745" s="264"/>
      <c r="F1745" s="300"/>
    </row>
    <row r="1746" spans="1:6" ht="16.5">
      <c r="A1746" s="298"/>
      <c r="B1746" s="299"/>
      <c r="C1746" s="264"/>
      <c r="D1746" s="264"/>
      <c r="E1746" s="264"/>
      <c r="F1746" s="300"/>
    </row>
    <row r="1747" spans="1:6" ht="16.5">
      <c r="A1747" s="298"/>
      <c r="B1747" s="299"/>
      <c r="C1747" s="264"/>
      <c r="D1747" s="264"/>
      <c r="E1747" s="264"/>
      <c r="F1747" s="300"/>
    </row>
    <row r="1748" spans="1:6" ht="16.5">
      <c r="A1748" s="298"/>
      <c r="B1748" s="299"/>
      <c r="C1748" s="264"/>
      <c r="D1748" s="264"/>
      <c r="E1748" s="264"/>
      <c r="F1748" s="300"/>
    </row>
    <row r="1749" spans="1:6" ht="16.5">
      <c r="A1749" s="298"/>
      <c r="B1749" s="299"/>
      <c r="C1749" s="264"/>
      <c r="D1749" s="264"/>
      <c r="E1749" s="264"/>
      <c r="F1749" s="300"/>
    </row>
    <row r="1750" spans="1:6" ht="16.5">
      <c r="A1750" s="298"/>
      <c r="B1750" s="299"/>
      <c r="C1750" s="264"/>
      <c r="D1750" s="264"/>
      <c r="E1750" s="264"/>
      <c r="F1750" s="300"/>
    </row>
    <row r="1751" spans="1:6" ht="16.5">
      <c r="A1751" s="298"/>
      <c r="B1751" s="299"/>
      <c r="C1751" s="264"/>
      <c r="D1751" s="264"/>
      <c r="E1751" s="264"/>
      <c r="F1751" s="300"/>
    </row>
    <row r="1752" spans="1:6" ht="16.5">
      <c r="A1752" s="298"/>
      <c r="B1752" s="299"/>
      <c r="C1752" s="264"/>
      <c r="D1752" s="264"/>
      <c r="E1752" s="264"/>
      <c r="F1752" s="300"/>
    </row>
    <row r="1753" spans="1:6" ht="16.5">
      <c r="A1753" s="298"/>
      <c r="B1753" s="299"/>
      <c r="C1753" s="264"/>
      <c r="D1753" s="264"/>
      <c r="E1753" s="264"/>
      <c r="F1753" s="300"/>
    </row>
    <row r="1754" spans="1:6" ht="16.5">
      <c r="A1754" s="298"/>
      <c r="B1754" s="299"/>
      <c r="C1754" s="264"/>
      <c r="D1754" s="264"/>
      <c r="E1754" s="264"/>
      <c r="F1754" s="300"/>
    </row>
    <row r="1755" spans="1:6" ht="16.5">
      <c r="A1755" s="298"/>
      <c r="B1755" s="299"/>
      <c r="C1755" s="264"/>
      <c r="D1755" s="264"/>
      <c r="E1755" s="264"/>
      <c r="F1755" s="300"/>
    </row>
    <row r="1756" spans="1:6" ht="16.5">
      <c r="A1756" s="298"/>
      <c r="B1756" s="299"/>
      <c r="C1756" s="264"/>
      <c r="D1756" s="264"/>
      <c r="E1756" s="264"/>
      <c r="F1756" s="300"/>
    </row>
    <row r="1757" spans="1:6" ht="16.5">
      <c r="A1757" s="298"/>
      <c r="B1757" s="299"/>
      <c r="C1757" s="264"/>
      <c r="D1757" s="264"/>
      <c r="E1757" s="264"/>
      <c r="F1757" s="300"/>
    </row>
    <row r="1758" spans="1:6" ht="16.5">
      <c r="A1758" s="298"/>
      <c r="B1758" s="299"/>
      <c r="C1758" s="264"/>
      <c r="D1758" s="264"/>
      <c r="E1758" s="264"/>
      <c r="F1758" s="300"/>
    </row>
    <row r="1759" spans="1:6" ht="16.5">
      <c r="A1759" s="298"/>
      <c r="B1759" s="299"/>
      <c r="C1759" s="264"/>
      <c r="D1759" s="264"/>
      <c r="E1759" s="264"/>
      <c r="F1759" s="300"/>
    </row>
    <row r="1760" spans="1:6" ht="16.5">
      <c r="A1760" s="298"/>
      <c r="B1760" s="299"/>
      <c r="C1760" s="264"/>
      <c r="D1760" s="264"/>
      <c r="E1760" s="264"/>
      <c r="F1760" s="300"/>
    </row>
    <row r="1761" spans="1:6" ht="16.5">
      <c r="A1761" s="298"/>
      <c r="B1761" s="299"/>
      <c r="C1761" s="264"/>
      <c r="D1761" s="264"/>
      <c r="E1761" s="264"/>
      <c r="F1761" s="300"/>
    </row>
    <row r="1762" spans="1:6" ht="16.5">
      <c r="A1762" s="298"/>
      <c r="B1762" s="299"/>
      <c r="C1762" s="264"/>
      <c r="D1762" s="264"/>
      <c r="E1762" s="264"/>
      <c r="F1762" s="300"/>
    </row>
    <row r="1763" spans="1:6" ht="16.5">
      <c r="A1763" s="298"/>
      <c r="B1763" s="299"/>
      <c r="C1763" s="264"/>
      <c r="D1763" s="264"/>
      <c r="E1763" s="264"/>
      <c r="F1763" s="300"/>
    </row>
    <row r="1764" spans="1:6" ht="16.5">
      <c r="A1764" s="298"/>
      <c r="B1764" s="299"/>
      <c r="C1764" s="264"/>
      <c r="D1764" s="264"/>
      <c r="E1764" s="264"/>
      <c r="F1764" s="300"/>
    </row>
    <row r="1765" spans="1:6" ht="16.5">
      <c r="A1765" s="298"/>
      <c r="B1765" s="299"/>
      <c r="C1765" s="264"/>
      <c r="D1765" s="264"/>
      <c r="E1765" s="264"/>
      <c r="F1765" s="300"/>
    </row>
    <row r="1766" spans="1:6" ht="16.5">
      <c r="A1766" s="298"/>
      <c r="B1766" s="299"/>
      <c r="C1766" s="264"/>
      <c r="D1766" s="264"/>
      <c r="E1766" s="264"/>
      <c r="F1766" s="300"/>
    </row>
    <row r="1767" spans="1:6" ht="16.5">
      <c r="A1767" s="298"/>
      <c r="B1767" s="299"/>
      <c r="C1767" s="264"/>
      <c r="D1767" s="264"/>
      <c r="E1767" s="264"/>
      <c r="F1767" s="300"/>
    </row>
    <row r="1768" spans="1:6" ht="16.5">
      <c r="A1768" s="298"/>
      <c r="B1768" s="299"/>
      <c r="C1768" s="264"/>
      <c r="D1768" s="264"/>
      <c r="E1768" s="264"/>
      <c r="F1768" s="300"/>
    </row>
    <row r="1769" spans="1:6" ht="16.5">
      <c r="A1769" s="298"/>
      <c r="B1769" s="299"/>
      <c r="C1769" s="264"/>
      <c r="D1769" s="264"/>
      <c r="E1769" s="264"/>
      <c r="F1769" s="300"/>
    </row>
    <row r="1770" spans="1:6" ht="16.5">
      <c r="A1770" s="298"/>
      <c r="B1770" s="299"/>
      <c r="C1770" s="264"/>
      <c r="D1770" s="264"/>
      <c r="E1770" s="264"/>
      <c r="F1770" s="300"/>
    </row>
    <row r="1771" spans="1:6" ht="16.5">
      <c r="A1771" s="298"/>
      <c r="B1771" s="299"/>
      <c r="C1771" s="264"/>
      <c r="D1771" s="264"/>
      <c r="E1771" s="264"/>
      <c r="F1771" s="300"/>
    </row>
    <row r="1772" spans="1:6" ht="16.5">
      <c r="A1772" s="298"/>
      <c r="B1772" s="299"/>
      <c r="C1772" s="264"/>
      <c r="D1772" s="264"/>
      <c r="E1772" s="264"/>
      <c r="F1772" s="300"/>
    </row>
    <row r="1773" spans="1:6" ht="16.5">
      <c r="A1773" s="298"/>
      <c r="B1773" s="299"/>
      <c r="C1773" s="264"/>
      <c r="D1773" s="264"/>
      <c r="E1773" s="264"/>
      <c r="F1773" s="300"/>
    </row>
    <row r="1774" spans="1:6" ht="16.5">
      <c r="A1774" s="298"/>
      <c r="B1774" s="299"/>
      <c r="C1774" s="264"/>
      <c r="D1774" s="264"/>
      <c r="E1774" s="264"/>
      <c r="F1774" s="300"/>
    </row>
    <row r="1775" spans="1:6" ht="16.5">
      <c r="A1775" s="298"/>
      <c r="B1775" s="299"/>
      <c r="C1775" s="264"/>
      <c r="D1775" s="264"/>
      <c r="E1775" s="264"/>
      <c r="F1775" s="300"/>
    </row>
    <row r="1776" spans="1:6" ht="16.5">
      <c r="A1776" s="298"/>
      <c r="B1776" s="299"/>
      <c r="C1776" s="264"/>
      <c r="D1776" s="264"/>
      <c r="E1776" s="264"/>
      <c r="F1776" s="300"/>
    </row>
    <row r="1777" spans="1:6" ht="16.5">
      <c r="A1777" s="298"/>
      <c r="B1777" s="299"/>
      <c r="C1777" s="264"/>
      <c r="D1777" s="264"/>
      <c r="E1777" s="264"/>
      <c r="F1777" s="300"/>
    </row>
    <row r="1778" spans="1:6" ht="16.5">
      <c r="A1778" s="298"/>
      <c r="B1778" s="299"/>
      <c r="C1778" s="264"/>
      <c r="D1778" s="264"/>
      <c r="E1778" s="264"/>
      <c r="F1778" s="300"/>
    </row>
    <row r="1779" spans="1:6" ht="16.5">
      <c r="A1779" s="298"/>
      <c r="B1779" s="299"/>
      <c r="C1779" s="264"/>
      <c r="D1779" s="264"/>
      <c r="E1779" s="264"/>
      <c r="F1779" s="300"/>
    </row>
    <row r="1780" spans="1:6" ht="16.5">
      <c r="A1780" s="298"/>
      <c r="B1780" s="299"/>
      <c r="C1780" s="264"/>
      <c r="D1780" s="264"/>
      <c r="E1780" s="264"/>
      <c r="F1780" s="300"/>
    </row>
    <row r="1781" spans="1:6" ht="16.5">
      <c r="A1781" s="298"/>
      <c r="B1781" s="299"/>
      <c r="C1781" s="264"/>
      <c r="D1781" s="264"/>
      <c r="E1781" s="264"/>
      <c r="F1781" s="300"/>
    </row>
    <row r="1782" spans="1:6" ht="16.5">
      <c r="A1782" s="298"/>
      <c r="B1782" s="299"/>
      <c r="C1782" s="264"/>
      <c r="D1782" s="264"/>
      <c r="E1782" s="264"/>
      <c r="F1782" s="300"/>
    </row>
    <row r="1783" spans="1:6" ht="16.5">
      <c r="A1783" s="298"/>
      <c r="B1783" s="299"/>
      <c r="C1783" s="264"/>
      <c r="D1783" s="264"/>
      <c r="E1783" s="264"/>
      <c r="F1783" s="300"/>
    </row>
    <row r="1784" spans="1:6" ht="16.5">
      <c r="A1784" s="298"/>
      <c r="B1784" s="299"/>
      <c r="C1784" s="264"/>
      <c r="D1784" s="264"/>
      <c r="E1784" s="264"/>
      <c r="F1784" s="300"/>
    </row>
    <row r="1785" spans="1:6" ht="16.5">
      <c r="A1785" s="298"/>
      <c r="B1785" s="299"/>
      <c r="C1785" s="264"/>
      <c r="D1785" s="264"/>
      <c r="E1785" s="264"/>
      <c r="F1785" s="300"/>
    </row>
    <row r="1786" spans="1:6" ht="16.5">
      <c r="A1786" s="298"/>
      <c r="B1786" s="299"/>
      <c r="C1786" s="264"/>
      <c r="D1786" s="264"/>
      <c r="E1786" s="264"/>
      <c r="F1786" s="300"/>
    </row>
    <row r="1787" spans="1:6" ht="16.5">
      <c r="A1787" s="298"/>
      <c r="B1787" s="299"/>
      <c r="C1787" s="264"/>
      <c r="D1787" s="264"/>
      <c r="E1787" s="264"/>
      <c r="F1787" s="300"/>
    </row>
    <row r="1788" spans="1:6" ht="16.5">
      <c r="A1788" s="298"/>
      <c r="B1788" s="299"/>
      <c r="C1788" s="264"/>
      <c r="D1788" s="264"/>
      <c r="E1788" s="264"/>
      <c r="F1788" s="300"/>
    </row>
    <row r="1789" spans="1:6" ht="16.5">
      <c r="A1789" s="298"/>
      <c r="B1789" s="299"/>
      <c r="C1789" s="264"/>
      <c r="D1789" s="264"/>
      <c r="E1789" s="264"/>
      <c r="F1789" s="300"/>
    </row>
    <row r="1790" spans="1:6" ht="16.5">
      <c r="A1790" s="298"/>
      <c r="B1790" s="299"/>
      <c r="C1790" s="264"/>
      <c r="D1790" s="264"/>
      <c r="E1790" s="264"/>
      <c r="F1790" s="300"/>
    </row>
    <row r="1791" spans="1:6" ht="16.5">
      <c r="A1791" s="298"/>
      <c r="B1791" s="299"/>
      <c r="C1791" s="264"/>
      <c r="D1791" s="264"/>
      <c r="E1791" s="264"/>
      <c r="F1791" s="300"/>
    </row>
    <row r="1792" spans="1:6" ht="16.5">
      <c r="A1792" s="298"/>
      <c r="B1792" s="299"/>
      <c r="C1792" s="264"/>
      <c r="D1792" s="264"/>
      <c r="E1792" s="264"/>
      <c r="F1792" s="300"/>
    </row>
    <row r="1793" spans="1:6" ht="16.5">
      <c r="A1793" s="298"/>
      <c r="B1793" s="299"/>
      <c r="C1793" s="264"/>
      <c r="D1793" s="264"/>
      <c r="E1793" s="264"/>
      <c r="F1793" s="300"/>
    </row>
    <row r="1794" spans="1:6" ht="16.5">
      <c r="A1794" s="298"/>
      <c r="B1794" s="299"/>
      <c r="C1794" s="264"/>
      <c r="D1794" s="264"/>
      <c r="E1794" s="264"/>
      <c r="F1794" s="300"/>
    </row>
    <row r="1795" spans="1:6" ht="16.5">
      <c r="A1795" s="298"/>
      <c r="B1795" s="299"/>
      <c r="C1795" s="264"/>
      <c r="D1795" s="264"/>
      <c r="E1795" s="264"/>
      <c r="F1795" s="300"/>
    </row>
    <row r="1796" spans="1:6" ht="16.5">
      <c r="A1796" s="298"/>
      <c r="B1796" s="299"/>
      <c r="C1796" s="264"/>
      <c r="D1796" s="264"/>
      <c r="E1796" s="264"/>
      <c r="F1796" s="300"/>
    </row>
    <row r="1797" spans="1:6" ht="16.5">
      <c r="A1797" s="298"/>
      <c r="B1797" s="299"/>
      <c r="C1797" s="264"/>
      <c r="D1797" s="264"/>
      <c r="E1797" s="264"/>
      <c r="F1797" s="300"/>
    </row>
    <row r="1798" spans="1:6" ht="16.5">
      <c r="A1798" s="298"/>
      <c r="B1798" s="299"/>
      <c r="C1798" s="264"/>
      <c r="D1798" s="264"/>
      <c r="E1798" s="264"/>
      <c r="F1798" s="300"/>
    </row>
    <row r="1799" spans="1:6" ht="16.5">
      <c r="A1799" s="298"/>
      <c r="B1799" s="299"/>
      <c r="C1799" s="264"/>
      <c r="D1799" s="264"/>
      <c r="E1799" s="264"/>
      <c r="F1799" s="300"/>
    </row>
    <row r="1800" spans="1:6" ht="16.5">
      <c r="A1800" s="298"/>
      <c r="B1800" s="299"/>
      <c r="C1800" s="264"/>
      <c r="D1800" s="264"/>
      <c r="E1800" s="264"/>
      <c r="F1800" s="300"/>
    </row>
    <row r="1801" spans="1:6" ht="16.5">
      <c r="A1801" s="298"/>
      <c r="B1801" s="299"/>
      <c r="C1801" s="264"/>
      <c r="D1801" s="264"/>
      <c r="E1801" s="264"/>
      <c r="F1801" s="300"/>
    </row>
    <row r="1802" spans="1:6" ht="16.5">
      <c r="A1802" s="298"/>
      <c r="B1802" s="299"/>
      <c r="C1802" s="264"/>
      <c r="D1802" s="264"/>
      <c r="E1802" s="264"/>
      <c r="F1802" s="300"/>
    </row>
    <row r="1803" spans="1:6" ht="16.5">
      <c r="A1803" s="298"/>
      <c r="B1803" s="299"/>
      <c r="C1803" s="264"/>
      <c r="D1803" s="264"/>
      <c r="E1803" s="264"/>
      <c r="F1803" s="300"/>
    </row>
    <row r="1804" spans="1:6" ht="16.5">
      <c r="A1804" s="298"/>
      <c r="B1804" s="299"/>
      <c r="C1804" s="264"/>
      <c r="D1804" s="264"/>
      <c r="E1804" s="264"/>
      <c r="F1804" s="300"/>
    </row>
    <row r="1805" spans="1:6" ht="16.5">
      <c r="A1805" s="298"/>
      <c r="B1805" s="299"/>
      <c r="C1805" s="264"/>
      <c r="D1805" s="264"/>
      <c r="E1805" s="264"/>
      <c r="F1805" s="300"/>
    </row>
    <row r="1806" spans="1:6" ht="16.5">
      <c r="A1806" s="298"/>
      <c r="B1806" s="299"/>
      <c r="C1806" s="264"/>
      <c r="D1806" s="264"/>
      <c r="E1806" s="264"/>
      <c r="F1806" s="300"/>
    </row>
    <row r="1807" spans="1:6" ht="16.5">
      <c r="A1807" s="298"/>
      <c r="B1807" s="299"/>
      <c r="C1807" s="264"/>
      <c r="D1807" s="264"/>
      <c r="E1807" s="264"/>
      <c r="F1807" s="300"/>
    </row>
    <row r="1808" spans="1:6" ht="16.5">
      <c r="A1808" s="298"/>
      <c r="B1808" s="299"/>
      <c r="C1808" s="264"/>
      <c r="D1808" s="264"/>
      <c r="E1808" s="264"/>
      <c r="F1808" s="300"/>
    </row>
    <row r="1809" spans="1:6" ht="16.5">
      <c r="A1809" s="298"/>
      <c r="B1809" s="299"/>
      <c r="C1809" s="264"/>
      <c r="D1809" s="264"/>
      <c r="E1809" s="264"/>
      <c r="F1809" s="300"/>
    </row>
    <row r="1810" spans="1:6" ht="16.5">
      <c r="A1810" s="298"/>
      <c r="B1810" s="299"/>
      <c r="C1810" s="264"/>
      <c r="D1810" s="264"/>
      <c r="E1810" s="264"/>
      <c r="F1810" s="300"/>
    </row>
    <row r="1811" spans="1:6" ht="16.5">
      <c r="A1811" s="298"/>
      <c r="B1811" s="299"/>
      <c r="C1811" s="264"/>
      <c r="D1811" s="264"/>
      <c r="E1811" s="264"/>
      <c r="F1811" s="300"/>
    </row>
    <row r="1812" spans="1:6" ht="16.5">
      <c r="A1812" s="298"/>
      <c r="B1812" s="299"/>
      <c r="C1812" s="264"/>
      <c r="D1812" s="264"/>
      <c r="E1812" s="264"/>
      <c r="F1812" s="300"/>
    </row>
    <row r="1813" spans="1:6" ht="16.5">
      <c r="A1813" s="298"/>
      <c r="B1813" s="299"/>
      <c r="C1813" s="264"/>
      <c r="D1813" s="264"/>
      <c r="E1813" s="264"/>
      <c r="F1813" s="300"/>
    </row>
    <row r="1814" spans="1:6" ht="16.5">
      <c r="A1814" s="298"/>
      <c r="B1814" s="299"/>
      <c r="C1814" s="264"/>
      <c r="D1814" s="264"/>
      <c r="E1814" s="264"/>
      <c r="F1814" s="300"/>
    </row>
    <row r="1815" spans="1:6" ht="16.5">
      <c r="A1815" s="298"/>
      <c r="B1815" s="299"/>
      <c r="C1815" s="264"/>
      <c r="D1815" s="264"/>
      <c r="E1815" s="264"/>
      <c r="F1815" s="300"/>
    </row>
    <row r="1816" spans="1:6" ht="16.5">
      <c r="A1816" s="298"/>
      <c r="B1816" s="299"/>
      <c r="C1816" s="264"/>
      <c r="D1816" s="264"/>
      <c r="E1816" s="264"/>
      <c r="F1816" s="300"/>
    </row>
    <row r="1817" spans="1:6" ht="16.5">
      <c r="A1817" s="298"/>
      <c r="B1817" s="299"/>
      <c r="C1817" s="264"/>
      <c r="D1817" s="264"/>
      <c r="E1817" s="264"/>
      <c r="F1817" s="300"/>
    </row>
    <row r="1818" spans="1:6" ht="16.5">
      <c r="A1818" s="298"/>
      <c r="B1818" s="299"/>
      <c r="C1818" s="264"/>
      <c r="D1818" s="264"/>
      <c r="E1818" s="264"/>
      <c r="F1818" s="300"/>
    </row>
    <row r="1819" spans="1:6" ht="16.5">
      <c r="A1819" s="298"/>
      <c r="B1819" s="299"/>
      <c r="C1819" s="264"/>
      <c r="D1819" s="264"/>
      <c r="E1819" s="264"/>
      <c r="F1819" s="300"/>
    </row>
    <row r="1820" spans="1:6" ht="16.5">
      <c r="A1820" s="298"/>
      <c r="B1820" s="299"/>
      <c r="C1820" s="264"/>
      <c r="D1820" s="264"/>
      <c r="E1820" s="264"/>
      <c r="F1820" s="300"/>
    </row>
    <row r="1821" spans="1:6" ht="16.5">
      <c r="A1821" s="298"/>
      <c r="B1821" s="299"/>
      <c r="C1821" s="264"/>
      <c r="D1821" s="264"/>
      <c r="E1821" s="264"/>
      <c r="F1821" s="300"/>
    </row>
    <row r="1822" spans="1:6" ht="16.5">
      <c r="A1822" s="298"/>
      <c r="B1822" s="299"/>
      <c r="C1822" s="264"/>
      <c r="D1822" s="264"/>
      <c r="E1822" s="264"/>
      <c r="F1822" s="300"/>
    </row>
    <row r="1823" spans="1:6" ht="16.5">
      <c r="A1823" s="298"/>
      <c r="B1823" s="299"/>
      <c r="C1823" s="264"/>
      <c r="D1823" s="264"/>
      <c r="E1823" s="264"/>
      <c r="F1823" s="300"/>
    </row>
    <row r="1824" spans="1:6" ht="16.5">
      <c r="A1824" s="298"/>
      <c r="B1824" s="299"/>
      <c r="C1824" s="264"/>
      <c r="D1824" s="264"/>
      <c r="E1824" s="264"/>
      <c r="F1824" s="300"/>
    </row>
    <row r="1825" spans="1:6" ht="16.5">
      <c r="A1825" s="298"/>
      <c r="B1825" s="299"/>
      <c r="C1825" s="264"/>
      <c r="D1825" s="264"/>
      <c r="E1825" s="264"/>
      <c r="F1825" s="300"/>
    </row>
    <row r="1826" spans="1:6" ht="16.5">
      <c r="A1826" s="298"/>
      <c r="B1826" s="299"/>
      <c r="C1826" s="264"/>
      <c r="D1826" s="264"/>
      <c r="E1826" s="264"/>
      <c r="F1826" s="300"/>
    </row>
    <row r="1827" spans="1:6" ht="16.5">
      <c r="A1827" s="298"/>
      <c r="B1827" s="299"/>
      <c r="C1827" s="264"/>
      <c r="D1827" s="264"/>
      <c r="E1827" s="264"/>
      <c r="F1827" s="300"/>
    </row>
    <row r="1828" spans="1:6" ht="16.5">
      <c r="A1828" s="298"/>
      <c r="B1828" s="299"/>
      <c r="C1828" s="264"/>
      <c r="D1828" s="264"/>
      <c r="E1828" s="264"/>
      <c r="F1828" s="300"/>
    </row>
    <row r="1829" spans="1:6" ht="16.5">
      <c r="A1829" s="298"/>
      <c r="B1829" s="299"/>
      <c r="C1829" s="264"/>
      <c r="D1829" s="264"/>
      <c r="E1829" s="264"/>
      <c r="F1829" s="300"/>
    </row>
    <row r="1830" spans="1:6" ht="16.5">
      <c r="A1830" s="298"/>
      <c r="B1830" s="299"/>
      <c r="C1830" s="264"/>
      <c r="D1830" s="264"/>
      <c r="E1830" s="264"/>
      <c r="F1830" s="300"/>
    </row>
    <row r="1831" spans="1:6" ht="16.5">
      <c r="A1831" s="298"/>
      <c r="B1831" s="299"/>
      <c r="C1831" s="264"/>
      <c r="D1831" s="264"/>
      <c r="E1831" s="264"/>
      <c r="F1831" s="300"/>
    </row>
    <row r="1832" spans="1:6" ht="16.5">
      <c r="A1832" s="298"/>
      <c r="B1832" s="299"/>
      <c r="C1832" s="264"/>
      <c r="D1832" s="264"/>
      <c r="E1832" s="264"/>
      <c r="F1832" s="300"/>
    </row>
    <row r="1833" spans="1:6" ht="16.5">
      <c r="A1833" s="298"/>
      <c r="B1833" s="299"/>
      <c r="C1833" s="264"/>
      <c r="D1833" s="264"/>
      <c r="E1833" s="264"/>
      <c r="F1833" s="300"/>
    </row>
    <row r="1834" spans="1:6" ht="16.5">
      <c r="A1834" s="298"/>
      <c r="B1834" s="299"/>
      <c r="C1834" s="264"/>
      <c r="D1834" s="264"/>
      <c r="E1834" s="264"/>
      <c r="F1834" s="300"/>
    </row>
    <row r="1835" spans="1:6" ht="16.5">
      <c r="A1835" s="298"/>
      <c r="B1835" s="299"/>
      <c r="C1835" s="264"/>
      <c r="D1835" s="264"/>
      <c r="E1835" s="264"/>
      <c r="F1835" s="300"/>
    </row>
    <row r="1836" spans="1:6" ht="16.5">
      <c r="A1836" s="298"/>
      <c r="B1836" s="299"/>
      <c r="C1836" s="264"/>
      <c r="D1836" s="264"/>
      <c r="E1836" s="264"/>
      <c r="F1836" s="300"/>
    </row>
    <row r="1837" spans="1:6" ht="16.5">
      <c r="A1837" s="298"/>
      <c r="B1837" s="299"/>
      <c r="C1837" s="264"/>
      <c r="D1837" s="264"/>
      <c r="E1837" s="264"/>
      <c r="F1837" s="300"/>
    </row>
    <row r="1838" spans="1:6" ht="16.5">
      <c r="A1838" s="298"/>
      <c r="B1838" s="299"/>
      <c r="C1838" s="264"/>
      <c r="D1838" s="264"/>
      <c r="E1838" s="264"/>
      <c r="F1838" s="300"/>
    </row>
    <row r="1839" spans="1:6" ht="16.5">
      <c r="A1839" s="298"/>
      <c r="B1839" s="299"/>
      <c r="C1839" s="264"/>
      <c r="D1839" s="264"/>
      <c r="E1839" s="264"/>
      <c r="F1839" s="300"/>
    </row>
    <row r="1840" spans="1:6" ht="16.5">
      <c r="A1840" s="298"/>
      <c r="B1840" s="299"/>
      <c r="C1840" s="264"/>
      <c r="D1840" s="264"/>
      <c r="E1840" s="264"/>
      <c r="F1840" s="300"/>
    </row>
    <row r="1841" spans="1:6" ht="16.5">
      <c r="A1841" s="298"/>
      <c r="B1841" s="299"/>
      <c r="C1841" s="264"/>
      <c r="D1841" s="264"/>
      <c r="E1841" s="264"/>
      <c r="F1841" s="300"/>
    </row>
    <row r="1842" spans="1:6" ht="16.5">
      <c r="A1842" s="298"/>
      <c r="B1842" s="299"/>
      <c r="C1842" s="264"/>
      <c r="D1842" s="264"/>
      <c r="E1842" s="264"/>
      <c r="F1842" s="300"/>
    </row>
    <row r="1843" spans="1:6" ht="16.5">
      <c r="A1843" s="298"/>
      <c r="B1843" s="299"/>
      <c r="C1843" s="264"/>
      <c r="D1843" s="264"/>
      <c r="E1843" s="264"/>
      <c r="F1843" s="300"/>
    </row>
    <row r="1844" spans="1:6" ht="16.5">
      <c r="A1844" s="298"/>
      <c r="B1844" s="299"/>
      <c r="C1844" s="264"/>
      <c r="D1844" s="264"/>
      <c r="E1844" s="264"/>
      <c r="F1844" s="300"/>
    </row>
    <row r="1845" spans="1:6" ht="16.5">
      <c r="A1845" s="298"/>
      <c r="B1845" s="299"/>
      <c r="C1845" s="264"/>
      <c r="D1845" s="264"/>
      <c r="E1845" s="264"/>
      <c r="F1845" s="300"/>
    </row>
    <row r="1846" spans="1:6" ht="16.5">
      <c r="A1846" s="298"/>
      <c r="B1846" s="299"/>
      <c r="C1846" s="264"/>
      <c r="D1846" s="264"/>
      <c r="E1846" s="264"/>
      <c r="F1846" s="300"/>
    </row>
    <row r="1847" spans="1:6" ht="16.5">
      <c r="A1847" s="298"/>
      <c r="B1847" s="299"/>
      <c r="C1847" s="264"/>
      <c r="D1847" s="264"/>
      <c r="E1847" s="264"/>
      <c r="F1847" s="300"/>
    </row>
    <row r="1848" spans="1:6" ht="16.5">
      <c r="A1848" s="298"/>
      <c r="B1848" s="299"/>
      <c r="C1848" s="264"/>
      <c r="D1848" s="264"/>
      <c r="E1848" s="264"/>
      <c r="F1848" s="300"/>
    </row>
    <row r="1849" spans="1:6" ht="16.5">
      <c r="A1849" s="298"/>
      <c r="B1849" s="299"/>
      <c r="C1849" s="264"/>
      <c r="D1849" s="264"/>
      <c r="E1849" s="264"/>
      <c r="F1849" s="300"/>
    </row>
    <row r="1850" spans="1:6" ht="16.5">
      <c r="A1850" s="298"/>
      <c r="B1850" s="299"/>
      <c r="C1850" s="264"/>
      <c r="D1850" s="264"/>
      <c r="E1850" s="264"/>
      <c r="F1850" s="300"/>
    </row>
    <row r="1851" spans="1:6" ht="16.5">
      <c r="A1851" s="298"/>
      <c r="B1851" s="299"/>
      <c r="C1851" s="264"/>
      <c r="D1851" s="264"/>
      <c r="E1851" s="264"/>
      <c r="F1851" s="300"/>
    </row>
    <row r="1852" spans="1:6" ht="16.5">
      <c r="A1852" s="298"/>
      <c r="B1852" s="299"/>
      <c r="C1852" s="264"/>
      <c r="D1852" s="264"/>
      <c r="E1852" s="264"/>
      <c r="F1852" s="300"/>
    </row>
    <row r="1853" spans="1:6" ht="16.5">
      <c r="A1853" s="298"/>
      <c r="B1853" s="299"/>
      <c r="C1853" s="264"/>
      <c r="D1853" s="264"/>
      <c r="E1853" s="264"/>
      <c r="F1853" s="300"/>
    </row>
    <row r="1854" spans="1:6" ht="16.5">
      <c r="A1854" s="298"/>
      <c r="B1854" s="299"/>
      <c r="C1854" s="264"/>
      <c r="D1854" s="264"/>
      <c r="E1854" s="264"/>
      <c r="F1854" s="300"/>
    </row>
    <row r="1855" spans="1:6" ht="16.5">
      <c r="A1855" s="298"/>
      <c r="B1855" s="299"/>
      <c r="C1855" s="264"/>
      <c r="D1855" s="264"/>
      <c r="E1855" s="264"/>
      <c r="F1855" s="300"/>
    </row>
    <row r="1856" spans="1:6" ht="16.5">
      <c r="A1856" s="298"/>
      <c r="B1856" s="299"/>
      <c r="C1856" s="264"/>
      <c r="D1856" s="264"/>
      <c r="E1856" s="264"/>
      <c r="F1856" s="300"/>
    </row>
    <row r="1857" spans="1:6" ht="16.5">
      <c r="A1857" s="298"/>
      <c r="B1857" s="299"/>
      <c r="C1857" s="264"/>
      <c r="D1857" s="264"/>
      <c r="E1857" s="264"/>
      <c r="F1857" s="300"/>
    </row>
    <row r="1858" spans="1:6" ht="16.5">
      <c r="A1858" s="298"/>
      <c r="B1858" s="299"/>
      <c r="C1858" s="264"/>
      <c r="D1858" s="264"/>
      <c r="E1858" s="264"/>
      <c r="F1858" s="300"/>
    </row>
    <row r="1859" spans="1:6" ht="16.5">
      <c r="A1859" s="298"/>
      <c r="B1859" s="299"/>
      <c r="C1859" s="264"/>
      <c r="D1859" s="264"/>
      <c r="E1859" s="264"/>
      <c r="F1859" s="300"/>
    </row>
    <row r="1860" spans="1:6" ht="16.5">
      <c r="A1860" s="298"/>
      <c r="B1860" s="299"/>
      <c r="C1860" s="264"/>
      <c r="D1860" s="264"/>
      <c r="E1860" s="264"/>
      <c r="F1860" s="300"/>
    </row>
    <row r="1861" spans="1:6" ht="16.5">
      <c r="A1861" s="298"/>
      <c r="B1861" s="299"/>
      <c r="C1861" s="264"/>
      <c r="D1861" s="264"/>
      <c r="E1861" s="264"/>
      <c r="F1861" s="300"/>
    </row>
    <row r="1862" spans="1:6" ht="16.5">
      <c r="A1862" s="298"/>
      <c r="B1862" s="299"/>
      <c r="C1862" s="264"/>
      <c r="D1862" s="264"/>
      <c r="E1862" s="264"/>
      <c r="F1862" s="300"/>
    </row>
    <row r="1863" spans="1:6" ht="16.5">
      <c r="A1863" s="298"/>
      <c r="B1863" s="299"/>
      <c r="C1863" s="264"/>
      <c r="D1863" s="264"/>
      <c r="E1863" s="264"/>
      <c r="F1863" s="300"/>
    </row>
    <row r="1864" spans="1:6" ht="16.5">
      <c r="A1864" s="298"/>
      <c r="B1864" s="299"/>
      <c r="C1864" s="264"/>
      <c r="D1864" s="264"/>
      <c r="E1864" s="264"/>
      <c r="F1864" s="300"/>
    </row>
    <row r="1865" spans="1:6" ht="16.5">
      <c r="A1865" s="298"/>
      <c r="B1865" s="299"/>
      <c r="C1865" s="264"/>
      <c r="D1865" s="264"/>
      <c r="E1865" s="264"/>
      <c r="F1865" s="300"/>
    </row>
    <row r="1866" spans="1:6" ht="16.5">
      <c r="A1866" s="298"/>
      <c r="B1866" s="299"/>
      <c r="C1866" s="264"/>
      <c r="D1866" s="264"/>
      <c r="E1866" s="264"/>
      <c r="F1866" s="300"/>
    </row>
    <row r="1867" spans="1:6" ht="16.5">
      <c r="A1867" s="298"/>
      <c r="B1867" s="299"/>
      <c r="C1867" s="264"/>
      <c r="D1867" s="264"/>
      <c r="E1867" s="264"/>
      <c r="F1867" s="300"/>
    </row>
    <row r="1868" spans="1:6" ht="16.5">
      <c r="A1868" s="298"/>
      <c r="B1868" s="299"/>
      <c r="C1868" s="264"/>
      <c r="D1868" s="264"/>
      <c r="E1868" s="264"/>
      <c r="F1868" s="300"/>
    </row>
    <row r="1869" spans="1:6" ht="16.5">
      <c r="A1869" s="298"/>
      <c r="B1869" s="299"/>
      <c r="C1869" s="264"/>
      <c r="D1869" s="264"/>
      <c r="E1869" s="264"/>
      <c r="F1869" s="300"/>
    </row>
    <row r="1870" spans="1:6" ht="16.5">
      <c r="A1870" s="298"/>
      <c r="B1870" s="299"/>
      <c r="C1870" s="264"/>
      <c r="D1870" s="264"/>
      <c r="E1870" s="264"/>
      <c r="F1870" s="300"/>
    </row>
    <row r="1871" spans="1:6" ht="16.5">
      <c r="A1871" s="298"/>
      <c r="B1871" s="299"/>
      <c r="C1871" s="264"/>
      <c r="D1871" s="264"/>
      <c r="E1871" s="264"/>
      <c r="F1871" s="300"/>
    </row>
    <row r="1872" spans="1:6" ht="16.5">
      <c r="A1872" s="298"/>
      <c r="B1872" s="299"/>
      <c r="C1872" s="264"/>
      <c r="D1872" s="264"/>
      <c r="E1872" s="264"/>
      <c r="F1872" s="300"/>
    </row>
    <row r="1873" spans="1:6" ht="16.5">
      <c r="A1873" s="298"/>
      <c r="B1873" s="299"/>
      <c r="C1873" s="264"/>
      <c r="D1873" s="264"/>
      <c r="E1873" s="264"/>
      <c r="F1873" s="300"/>
    </row>
    <row r="1874" spans="1:6" ht="16.5">
      <c r="A1874" s="298"/>
      <c r="B1874" s="299"/>
      <c r="C1874" s="264"/>
      <c r="D1874" s="264"/>
      <c r="E1874" s="264"/>
      <c r="F1874" s="300"/>
    </row>
    <row r="1875" spans="1:6" ht="16.5">
      <c r="A1875" s="298"/>
      <c r="B1875" s="299"/>
      <c r="C1875" s="264"/>
      <c r="D1875" s="264"/>
      <c r="E1875" s="264"/>
      <c r="F1875" s="300"/>
    </row>
    <row r="1876" spans="1:6" ht="16.5">
      <c r="A1876" s="298"/>
      <c r="B1876" s="299"/>
      <c r="C1876" s="264"/>
      <c r="D1876" s="264"/>
      <c r="E1876" s="264"/>
      <c r="F1876" s="300"/>
    </row>
    <row r="1877" spans="1:6" ht="16.5">
      <c r="A1877" s="298"/>
      <c r="B1877" s="299"/>
      <c r="C1877" s="264"/>
      <c r="D1877" s="264"/>
      <c r="E1877" s="264"/>
      <c r="F1877" s="300"/>
    </row>
    <row r="1878" spans="1:6" ht="16.5">
      <c r="A1878" s="298"/>
      <c r="B1878" s="299"/>
      <c r="C1878" s="264"/>
      <c r="D1878" s="264"/>
      <c r="E1878" s="264"/>
      <c r="F1878" s="300"/>
    </row>
    <row r="1879" spans="1:6" ht="16.5">
      <c r="A1879" s="298"/>
      <c r="B1879" s="299"/>
      <c r="C1879" s="264"/>
      <c r="D1879" s="264"/>
      <c r="E1879" s="264"/>
      <c r="F1879" s="300"/>
    </row>
    <row r="1880" spans="1:6" ht="16.5">
      <c r="A1880" s="298"/>
      <c r="B1880" s="299"/>
      <c r="C1880" s="264"/>
      <c r="D1880" s="264"/>
      <c r="E1880" s="264"/>
      <c r="F1880" s="300"/>
    </row>
    <row r="1881" spans="1:6" ht="16.5">
      <c r="A1881" s="298"/>
      <c r="B1881" s="299"/>
      <c r="C1881" s="264"/>
      <c r="D1881" s="264"/>
      <c r="E1881" s="264"/>
      <c r="F1881" s="300"/>
    </row>
    <row r="1882" spans="1:6" ht="16.5">
      <c r="A1882" s="298"/>
      <c r="B1882" s="299"/>
      <c r="C1882" s="264"/>
      <c r="D1882" s="264"/>
      <c r="E1882" s="264"/>
      <c r="F1882" s="300"/>
    </row>
    <row r="1883" spans="1:6" ht="16.5">
      <c r="A1883" s="298"/>
      <c r="B1883" s="299"/>
      <c r="C1883" s="264"/>
      <c r="D1883" s="264"/>
      <c r="E1883" s="264"/>
      <c r="F1883" s="300"/>
    </row>
    <row r="1884" spans="1:6" ht="16.5">
      <c r="A1884" s="298"/>
      <c r="B1884" s="299"/>
      <c r="C1884" s="264"/>
      <c r="D1884" s="264"/>
      <c r="E1884" s="264"/>
      <c r="F1884" s="300"/>
    </row>
    <row r="1885" spans="1:6" ht="16.5">
      <c r="A1885" s="298"/>
      <c r="B1885" s="299"/>
      <c r="C1885" s="264"/>
      <c r="D1885" s="264"/>
      <c r="E1885" s="264"/>
      <c r="F1885" s="300"/>
    </row>
    <row r="1886" spans="1:6" ht="16.5">
      <c r="A1886" s="298"/>
      <c r="B1886" s="299"/>
      <c r="C1886" s="264"/>
      <c r="D1886" s="264"/>
      <c r="E1886" s="264"/>
      <c r="F1886" s="300"/>
    </row>
    <row r="1887" spans="1:6" ht="16.5">
      <c r="A1887" s="298"/>
      <c r="B1887" s="299"/>
      <c r="C1887" s="264"/>
      <c r="D1887" s="264"/>
      <c r="E1887" s="264"/>
      <c r="F1887" s="300"/>
    </row>
    <row r="1888" spans="1:6" ht="16.5">
      <c r="A1888" s="298"/>
      <c r="B1888" s="299"/>
      <c r="C1888" s="264"/>
      <c r="D1888" s="264"/>
      <c r="E1888" s="264"/>
      <c r="F1888" s="300"/>
    </row>
    <row r="1889" spans="1:6" ht="16.5">
      <c r="A1889" s="298"/>
      <c r="B1889" s="299"/>
      <c r="C1889" s="264"/>
      <c r="D1889" s="264"/>
      <c r="E1889" s="264"/>
      <c r="F1889" s="300"/>
    </row>
    <row r="1890" spans="1:6" ht="16.5">
      <c r="A1890" s="298"/>
      <c r="B1890" s="299"/>
      <c r="C1890" s="264"/>
      <c r="D1890" s="264"/>
      <c r="E1890" s="264"/>
      <c r="F1890" s="300"/>
    </row>
    <row r="1891" spans="1:6" ht="16.5">
      <c r="A1891" s="298"/>
      <c r="B1891" s="299"/>
      <c r="C1891" s="264"/>
      <c r="D1891" s="264"/>
      <c r="E1891" s="264"/>
      <c r="F1891" s="300"/>
    </row>
    <row r="1892" spans="1:6" ht="16.5">
      <c r="A1892" s="298"/>
      <c r="B1892" s="299"/>
      <c r="C1892" s="264"/>
      <c r="D1892" s="264"/>
      <c r="E1892" s="264"/>
      <c r="F1892" s="300"/>
    </row>
    <row r="1893" spans="1:6" ht="16.5">
      <c r="A1893" s="298"/>
      <c r="B1893" s="299"/>
      <c r="C1893" s="264"/>
      <c r="D1893" s="264"/>
      <c r="E1893" s="264"/>
      <c r="F1893" s="300"/>
    </row>
    <row r="1894" spans="1:6" ht="16.5">
      <c r="A1894" s="298"/>
      <c r="B1894" s="299"/>
      <c r="C1894" s="264"/>
      <c r="D1894" s="264"/>
      <c r="E1894" s="264"/>
      <c r="F1894" s="300"/>
    </row>
    <row r="1895" spans="1:6" ht="16.5">
      <c r="A1895" s="298"/>
      <c r="B1895" s="299"/>
      <c r="C1895" s="264"/>
      <c r="D1895" s="264"/>
      <c r="E1895" s="264"/>
      <c r="F1895" s="300"/>
    </row>
    <row r="1896" spans="1:6" ht="16.5">
      <c r="A1896" s="298"/>
      <c r="B1896" s="299"/>
      <c r="C1896" s="264"/>
      <c r="D1896" s="264"/>
      <c r="E1896" s="264"/>
      <c r="F1896" s="300"/>
    </row>
    <row r="1897" spans="1:6" ht="16.5">
      <c r="A1897" s="298"/>
      <c r="B1897" s="299"/>
      <c r="C1897" s="264"/>
      <c r="D1897" s="264"/>
      <c r="E1897" s="264"/>
      <c r="F1897" s="300"/>
    </row>
    <row r="1898" spans="1:6" ht="16.5">
      <c r="A1898" s="298"/>
      <c r="B1898" s="299"/>
      <c r="C1898" s="264"/>
      <c r="D1898" s="264"/>
      <c r="E1898" s="264"/>
      <c r="F1898" s="300"/>
    </row>
    <row r="1899" spans="1:6" ht="16.5">
      <c r="A1899" s="298"/>
      <c r="B1899" s="299"/>
      <c r="C1899" s="264"/>
      <c r="D1899" s="264"/>
      <c r="E1899" s="264"/>
      <c r="F1899" s="300"/>
    </row>
    <row r="1900" spans="1:6" ht="16.5">
      <c r="A1900" s="298"/>
      <c r="B1900" s="299"/>
      <c r="C1900" s="264"/>
      <c r="D1900" s="264"/>
      <c r="E1900" s="264"/>
      <c r="F1900" s="300"/>
    </row>
    <row r="1901" spans="1:6" ht="16.5">
      <c r="A1901" s="298"/>
      <c r="B1901" s="299"/>
      <c r="C1901" s="264"/>
      <c r="D1901" s="264"/>
      <c r="E1901" s="264"/>
      <c r="F1901" s="300"/>
    </row>
    <row r="1902" spans="1:6" ht="16.5">
      <c r="A1902" s="298"/>
      <c r="B1902" s="299"/>
      <c r="C1902" s="264"/>
      <c r="D1902" s="264"/>
      <c r="E1902" s="264"/>
      <c r="F1902" s="300"/>
    </row>
    <row r="1903" spans="1:6" ht="16.5">
      <c r="A1903" s="298"/>
      <c r="B1903" s="299"/>
      <c r="C1903" s="264"/>
      <c r="D1903" s="264"/>
      <c r="E1903" s="264"/>
      <c r="F1903" s="300"/>
    </row>
    <row r="1904" spans="1:6" ht="16.5">
      <c r="A1904" s="298"/>
      <c r="B1904" s="299"/>
      <c r="C1904" s="264"/>
      <c r="D1904" s="264"/>
      <c r="E1904" s="264"/>
      <c r="F1904" s="300"/>
    </row>
    <row r="1905" spans="1:6" ht="16.5">
      <c r="A1905" s="298"/>
      <c r="B1905" s="299"/>
      <c r="C1905" s="264"/>
      <c r="D1905" s="264"/>
      <c r="E1905" s="264"/>
      <c r="F1905" s="300"/>
    </row>
    <row r="1906" spans="1:6" ht="16.5">
      <c r="A1906" s="298"/>
      <c r="B1906" s="299"/>
      <c r="C1906" s="264"/>
      <c r="D1906" s="264"/>
      <c r="E1906" s="264"/>
      <c r="F1906" s="300"/>
    </row>
    <row r="1907" spans="1:6" ht="16.5">
      <c r="A1907" s="298"/>
      <c r="B1907" s="299"/>
      <c r="C1907" s="264"/>
      <c r="D1907" s="264"/>
      <c r="E1907" s="264"/>
      <c r="F1907" s="300"/>
    </row>
    <row r="1908" spans="1:6" ht="16.5">
      <c r="A1908" s="298"/>
      <c r="B1908" s="299"/>
      <c r="C1908" s="264"/>
      <c r="D1908" s="264"/>
      <c r="E1908" s="264"/>
      <c r="F1908" s="300"/>
    </row>
    <row r="1909" spans="1:6" ht="16.5">
      <c r="A1909" s="298"/>
      <c r="B1909" s="299"/>
      <c r="C1909" s="264"/>
      <c r="D1909" s="264"/>
      <c r="E1909" s="264"/>
      <c r="F1909" s="300"/>
    </row>
    <row r="1910" spans="1:6" ht="16.5">
      <c r="A1910" s="298"/>
      <c r="B1910" s="299"/>
      <c r="C1910" s="264"/>
      <c r="D1910" s="264"/>
      <c r="E1910" s="264"/>
      <c r="F1910" s="300"/>
    </row>
    <row r="1911" spans="1:6" ht="16.5">
      <c r="A1911" s="298"/>
      <c r="B1911" s="299"/>
      <c r="C1911" s="264"/>
      <c r="D1911" s="264"/>
      <c r="E1911" s="264"/>
      <c r="F1911" s="300"/>
    </row>
    <row r="1912" spans="1:6" ht="16.5">
      <c r="A1912" s="298"/>
      <c r="B1912" s="299"/>
      <c r="C1912" s="264"/>
      <c r="D1912" s="264"/>
      <c r="E1912" s="264"/>
      <c r="F1912" s="300"/>
    </row>
    <row r="1913" spans="1:6" ht="16.5">
      <c r="A1913" s="298"/>
      <c r="B1913" s="299"/>
      <c r="C1913" s="264"/>
      <c r="D1913" s="264"/>
      <c r="E1913" s="264"/>
      <c r="F1913" s="300"/>
    </row>
    <row r="1914" spans="1:6" ht="16.5">
      <c r="A1914" s="298"/>
      <c r="B1914" s="299"/>
      <c r="C1914" s="264"/>
      <c r="D1914" s="264"/>
      <c r="E1914" s="264"/>
      <c r="F1914" s="300"/>
    </row>
    <row r="1915" spans="1:6" ht="16.5">
      <c r="A1915" s="298"/>
      <c r="B1915" s="299"/>
      <c r="C1915" s="264"/>
      <c r="D1915" s="264"/>
      <c r="E1915" s="264"/>
      <c r="F1915" s="300"/>
    </row>
    <row r="1916" spans="1:6" ht="16.5">
      <c r="A1916" s="298"/>
      <c r="B1916" s="299"/>
      <c r="C1916" s="264"/>
      <c r="D1916" s="264"/>
      <c r="E1916" s="264"/>
      <c r="F1916" s="300"/>
    </row>
    <row r="1917" spans="1:6" ht="16.5">
      <c r="A1917" s="298"/>
      <c r="B1917" s="299"/>
      <c r="C1917" s="264"/>
      <c r="D1917" s="264"/>
      <c r="E1917" s="264"/>
      <c r="F1917" s="300"/>
    </row>
    <row r="1918" spans="1:6" ht="16.5">
      <c r="A1918" s="298"/>
      <c r="B1918" s="299"/>
      <c r="C1918" s="264"/>
      <c r="D1918" s="264"/>
      <c r="E1918" s="264"/>
      <c r="F1918" s="300"/>
    </row>
    <row r="1919" spans="1:6" ht="16.5">
      <c r="A1919" s="298"/>
      <c r="B1919" s="299"/>
      <c r="C1919" s="264"/>
      <c r="D1919" s="264"/>
      <c r="E1919" s="264"/>
      <c r="F1919" s="300"/>
    </row>
    <row r="1920" spans="1:6" ht="16.5">
      <c r="A1920" s="298"/>
      <c r="B1920" s="299"/>
      <c r="C1920" s="264"/>
      <c r="D1920" s="264"/>
      <c r="E1920" s="264"/>
      <c r="F1920" s="300"/>
    </row>
    <row r="1921" spans="1:6" ht="16.5">
      <c r="A1921" s="298"/>
      <c r="B1921" s="299"/>
      <c r="C1921" s="264"/>
      <c r="D1921" s="264"/>
      <c r="E1921" s="264"/>
      <c r="F1921" s="300"/>
    </row>
    <row r="1922" spans="1:6" ht="16.5">
      <c r="A1922" s="298"/>
      <c r="B1922" s="299"/>
      <c r="C1922" s="264"/>
      <c r="D1922" s="264"/>
      <c r="E1922" s="264"/>
      <c r="F1922" s="300"/>
    </row>
    <row r="1923" spans="1:6" ht="16.5">
      <c r="A1923" s="298"/>
      <c r="B1923" s="299"/>
      <c r="C1923" s="264"/>
      <c r="D1923" s="264"/>
      <c r="E1923" s="264"/>
      <c r="F1923" s="300"/>
    </row>
    <row r="1924" spans="1:6" ht="16.5">
      <c r="A1924" s="298"/>
      <c r="B1924" s="299"/>
      <c r="C1924" s="264"/>
      <c r="D1924" s="264"/>
      <c r="E1924" s="264"/>
      <c r="F1924" s="300"/>
    </row>
    <row r="1925" spans="1:6" ht="16.5">
      <c r="A1925" s="298"/>
      <c r="B1925" s="299"/>
      <c r="C1925" s="264"/>
      <c r="D1925" s="264"/>
      <c r="E1925" s="264"/>
      <c r="F1925" s="300"/>
    </row>
    <row r="1926" spans="1:6" ht="16.5">
      <c r="A1926" s="298"/>
      <c r="B1926" s="299"/>
      <c r="C1926" s="264"/>
      <c r="D1926" s="264"/>
      <c r="E1926" s="264"/>
      <c r="F1926" s="300"/>
    </row>
    <row r="1927" spans="1:6" ht="16.5">
      <c r="A1927" s="298"/>
      <c r="B1927" s="299"/>
      <c r="C1927" s="264"/>
      <c r="D1927" s="264"/>
      <c r="E1927" s="264"/>
      <c r="F1927" s="300"/>
    </row>
    <row r="1928" spans="1:6" ht="16.5">
      <c r="A1928" s="298"/>
      <c r="B1928" s="299"/>
      <c r="C1928" s="264"/>
      <c r="D1928" s="264"/>
      <c r="E1928" s="264"/>
      <c r="F1928" s="300"/>
    </row>
    <row r="1929" spans="1:6" ht="16.5">
      <c r="A1929" s="298"/>
      <c r="B1929" s="299"/>
      <c r="C1929" s="264"/>
      <c r="D1929" s="264"/>
      <c r="E1929" s="264"/>
      <c r="F1929" s="300"/>
    </row>
    <row r="1930" spans="1:6" ht="16.5">
      <c r="A1930" s="298"/>
      <c r="B1930" s="299"/>
      <c r="C1930" s="264"/>
      <c r="D1930" s="264"/>
      <c r="E1930" s="264"/>
      <c r="F1930" s="300"/>
    </row>
    <row r="1931" spans="1:6" ht="16.5">
      <c r="A1931" s="298"/>
      <c r="B1931" s="299"/>
      <c r="C1931" s="264"/>
      <c r="D1931" s="264"/>
      <c r="E1931" s="264"/>
      <c r="F1931" s="300"/>
    </row>
    <row r="1932" spans="1:6" ht="16.5">
      <c r="A1932" s="298"/>
      <c r="B1932" s="299"/>
      <c r="C1932" s="264"/>
      <c r="D1932" s="264"/>
      <c r="E1932" s="264"/>
      <c r="F1932" s="300"/>
    </row>
    <row r="1933" spans="1:6" ht="16.5">
      <c r="A1933" s="298"/>
      <c r="B1933" s="299"/>
      <c r="C1933" s="264"/>
      <c r="D1933" s="264"/>
      <c r="E1933" s="264"/>
      <c r="F1933" s="300"/>
    </row>
    <row r="1934" spans="1:6" ht="16.5">
      <c r="A1934" s="298"/>
      <c r="B1934" s="299"/>
      <c r="C1934" s="264"/>
      <c r="D1934" s="264"/>
      <c r="E1934" s="264"/>
      <c r="F1934" s="300"/>
    </row>
    <row r="1935" spans="1:6" ht="16.5">
      <c r="A1935" s="298"/>
      <c r="B1935" s="299"/>
      <c r="C1935" s="264"/>
      <c r="D1935" s="264"/>
      <c r="E1935" s="264"/>
      <c r="F1935" s="300"/>
    </row>
    <row r="1936" spans="1:6" ht="16.5">
      <c r="A1936" s="298"/>
      <c r="B1936" s="299"/>
      <c r="C1936" s="264"/>
      <c r="D1936" s="264"/>
      <c r="E1936" s="264"/>
      <c r="F1936" s="300"/>
    </row>
    <row r="1937" spans="1:6" ht="16.5">
      <c r="A1937" s="298"/>
      <c r="B1937" s="299"/>
      <c r="C1937" s="264"/>
      <c r="D1937" s="264"/>
      <c r="E1937" s="264"/>
      <c r="F1937" s="300"/>
    </row>
    <row r="1938" spans="1:6" ht="16.5">
      <c r="A1938" s="298"/>
      <c r="B1938" s="299"/>
      <c r="C1938" s="264"/>
      <c r="D1938" s="264"/>
      <c r="E1938" s="264"/>
      <c r="F1938" s="300"/>
    </row>
    <row r="1939" spans="1:6" ht="16.5">
      <c r="A1939" s="298"/>
      <c r="B1939" s="299"/>
      <c r="C1939" s="264"/>
      <c r="D1939" s="264"/>
      <c r="E1939" s="264"/>
      <c r="F1939" s="300"/>
    </row>
    <row r="1940" spans="1:6" ht="16.5">
      <c r="A1940" s="298"/>
      <c r="B1940" s="299"/>
      <c r="C1940" s="264"/>
      <c r="D1940" s="264"/>
      <c r="E1940" s="264"/>
      <c r="F1940" s="300"/>
    </row>
    <row r="1941" spans="1:6" ht="16.5">
      <c r="A1941" s="298"/>
      <c r="B1941" s="299"/>
      <c r="C1941" s="264"/>
      <c r="D1941" s="264"/>
      <c r="E1941" s="264"/>
      <c r="F1941" s="300"/>
    </row>
    <row r="1942" spans="1:6" ht="16.5">
      <c r="A1942" s="298"/>
      <c r="B1942" s="299"/>
      <c r="C1942" s="264"/>
      <c r="D1942" s="264"/>
      <c r="E1942" s="264"/>
      <c r="F1942" s="300"/>
    </row>
    <row r="1943" spans="1:6" ht="16.5">
      <c r="A1943" s="298"/>
      <c r="B1943" s="299"/>
      <c r="C1943" s="264"/>
      <c r="D1943" s="264"/>
      <c r="E1943" s="264"/>
      <c r="F1943" s="300"/>
    </row>
    <row r="1944" spans="1:6" ht="16.5">
      <c r="A1944" s="298"/>
      <c r="B1944" s="299"/>
      <c r="C1944" s="264"/>
      <c r="D1944" s="264"/>
      <c r="E1944" s="264"/>
      <c r="F1944" s="300"/>
    </row>
    <row r="1945" spans="1:6" ht="16.5">
      <c r="A1945" s="298"/>
      <c r="B1945" s="299"/>
      <c r="C1945" s="264"/>
      <c r="D1945" s="264"/>
      <c r="E1945" s="264"/>
      <c r="F1945" s="300"/>
    </row>
    <row r="1946" spans="1:6" ht="16.5">
      <c r="A1946" s="298"/>
      <c r="B1946" s="299"/>
      <c r="C1946" s="264"/>
      <c r="D1946" s="264"/>
      <c r="E1946" s="264"/>
      <c r="F1946" s="300"/>
    </row>
    <row r="1947" spans="1:6" ht="16.5">
      <c r="A1947" s="298"/>
      <c r="B1947" s="299"/>
      <c r="C1947" s="264"/>
      <c r="D1947" s="264"/>
      <c r="E1947" s="264"/>
      <c r="F1947" s="300"/>
    </row>
    <row r="1948" spans="1:6" ht="16.5">
      <c r="A1948" s="298"/>
      <c r="B1948" s="299"/>
      <c r="C1948" s="264"/>
      <c r="D1948" s="264"/>
      <c r="E1948" s="264"/>
      <c r="F1948" s="300"/>
    </row>
    <row r="1949" spans="1:6" ht="16.5">
      <c r="A1949" s="298"/>
      <c r="B1949" s="299"/>
      <c r="C1949" s="264"/>
      <c r="D1949" s="264"/>
      <c r="E1949" s="264"/>
      <c r="F1949" s="300"/>
    </row>
    <row r="1950" spans="1:6" ht="16.5">
      <c r="A1950" s="298"/>
      <c r="B1950" s="299"/>
      <c r="C1950" s="264"/>
      <c r="D1950" s="264"/>
      <c r="E1950" s="264"/>
      <c r="F1950" s="300"/>
    </row>
    <row r="1951" spans="1:6" ht="16.5">
      <c r="A1951" s="298"/>
      <c r="B1951" s="299"/>
      <c r="C1951" s="264"/>
      <c r="D1951" s="264"/>
      <c r="E1951" s="264"/>
      <c r="F1951" s="300"/>
    </row>
    <row r="1952" spans="1:6" ht="16.5">
      <c r="A1952" s="298"/>
      <c r="B1952" s="299"/>
      <c r="C1952" s="264"/>
      <c r="D1952" s="264"/>
      <c r="E1952" s="264"/>
      <c r="F1952" s="300"/>
    </row>
    <row r="1953" spans="1:6" ht="16.5">
      <c r="A1953" s="298"/>
      <c r="B1953" s="299"/>
      <c r="C1953" s="264"/>
      <c r="D1953" s="264"/>
      <c r="E1953" s="264"/>
      <c r="F1953" s="300"/>
    </row>
    <row r="1954" spans="1:6" ht="16.5">
      <c r="A1954" s="298"/>
      <c r="B1954" s="299"/>
      <c r="C1954" s="264"/>
      <c r="D1954" s="264"/>
      <c r="E1954" s="264"/>
      <c r="F1954" s="300"/>
    </row>
    <row r="1955" spans="1:6" ht="16.5">
      <c r="A1955" s="298"/>
      <c r="B1955" s="299"/>
      <c r="C1955" s="264"/>
      <c r="D1955" s="264"/>
      <c r="E1955" s="264"/>
      <c r="F1955" s="300"/>
    </row>
    <row r="1956" spans="1:6" ht="16.5">
      <c r="A1956" s="298"/>
      <c r="B1956" s="299"/>
      <c r="C1956" s="264"/>
      <c r="D1956" s="264"/>
      <c r="E1956" s="264"/>
      <c r="F1956" s="300"/>
    </row>
    <row r="1957" spans="1:6" ht="16.5">
      <c r="A1957" s="298"/>
      <c r="B1957" s="299"/>
      <c r="C1957" s="264"/>
      <c r="D1957" s="264"/>
      <c r="E1957" s="264"/>
      <c r="F1957" s="300"/>
    </row>
    <row r="1958" spans="1:6" ht="16.5">
      <c r="A1958" s="298"/>
      <c r="B1958" s="299"/>
      <c r="C1958" s="264"/>
      <c r="D1958" s="264"/>
      <c r="E1958" s="264"/>
      <c r="F1958" s="300"/>
    </row>
    <row r="1959" spans="1:6" ht="16.5">
      <c r="A1959" s="298"/>
      <c r="B1959" s="299"/>
      <c r="C1959" s="264"/>
      <c r="D1959" s="264"/>
      <c r="E1959" s="264"/>
      <c r="F1959" s="300"/>
    </row>
    <row r="1960" spans="1:6" ht="16.5">
      <c r="A1960" s="298"/>
      <c r="B1960" s="299"/>
      <c r="C1960" s="264"/>
      <c r="D1960" s="264"/>
      <c r="E1960" s="264"/>
      <c r="F1960" s="300"/>
    </row>
    <row r="1961" spans="1:6" ht="16.5">
      <c r="A1961" s="298"/>
      <c r="B1961" s="299"/>
      <c r="C1961" s="264"/>
      <c r="D1961" s="264"/>
      <c r="E1961" s="264"/>
      <c r="F1961" s="300"/>
    </row>
    <row r="1962" spans="1:6" ht="16.5">
      <c r="A1962" s="298"/>
      <c r="B1962" s="299"/>
      <c r="C1962" s="264"/>
      <c r="D1962" s="264"/>
      <c r="E1962" s="264"/>
      <c r="F1962" s="300"/>
    </row>
    <row r="1963" spans="1:6" ht="16.5">
      <c r="A1963" s="298"/>
      <c r="B1963" s="299"/>
      <c r="C1963" s="264"/>
      <c r="D1963" s="264"/>
      <c r="E1963" s="264"/>
      <c r="F1963" s="300"/>
    </row>
    <row r="1964" spans="1:6" ht="16.5">
      <c r="A1964" s="298"/>
      <c r="B1964" s="299"/>
      <c r="C1964" s="264"/>
      <c r="D1964" s="264"/>
      <c r="E1964" s="264"/>
      <c r="F1964" s="300"/>
    </row>
    <row r="1965" spans="1:6" ht="16.5">
      <c r="A1965" s="298"/>
      <c r="B1965" s="299"/>
      <c r="C1965" s="264"/>
      <c r="D1965" s="264"/>
      <c r="E1965" s="264"/>
      <c r="F1965" s="300"/>
    </row>
    <row r="1966" spans="1:6" ht="16.5">
      <c r="A1966" s="298"/>
      <c r="B1966" s="299"/>
      <c r="C1966" s="264"/>
      <c r="D1966" s="264"/>
      <c r="E1966" s="264"/>
      <c r="F1966" s="300"/>
    </row>
    <row r="1967" spans="1:6" ht="16.5">
      <c r="A1967" s="298"/>
      <c r="B1967" s="299"/>
      <c r="C1967" s="264"/>
      <c r="D1967" s="264"/>
      <c r="E1967" s="264"/>
      <c r="F1967" s="300"/>
    </row>
    <row r="1968" spans="1:6" ht="16.5">
      <c r="A1968" s="298"/>
      <c r="B1968" s="299"/>
      <c r="C1968" s="264"/>
      <c r="D1968" s="264"/>
      <c r="E1968" s="264"/>
      <c r="F1968" s="300"/>
    </row>
    <row r="1969" spans="1:6" ht="16.5">
      <c r="A1969" s="298"/>
      <c r="B1969" s="299"/>
      <c r="C1969" s="264"/>
      <c r="D1969" s="264"/>
      <c r="E1969" s="264"/>
      <c r="F1969" s="300"/>
    </row>
    <row r="1970" spans="1:6" ht="16.5">
      <c r="A1970" s="298"/>
      <c r="B1970" s="299"/>
      <c r="C1970" s="264"/>
      <c r="D1970" s="264"/>
      <c r="E1970" s="264"/>
      <c r="F1970" s="300"/>
    </row>
    <row r="1971" spans="1:6" ht="16.5">
      <c r="A1971" s="298"/>
      <c r="B1971" s="299"/>
      <c r="C1971" s="264"/>
      <c r="D1971" s="264"/>
      <c r="E1971" s="264"/>
      <c r="F1971" s="300"/>
    </row>
    <row r="1972" spans="1:6" ht="16.5">
      <c r="A1972" s="298"/>
      <c r="B1972" s="299"/>
      <c r="C1972" s="264"/>
      <c r="D1972" s="264"/>
      <c r="E1972" s="264"/>
      <c r="F1972" s="300"/>
    </row>
    <row r="1973" spans="1:6" ht="16.5">
      <c r="A1973" s="298"/>
      <c r="B1973" s="299"/>
      <c r="C1973" s="264"/>
      <c r="D1973" s="264"/>
      <c r="E1973" s="264"/>
      <c r="F1973" s="300"/>
    </row>
    <row r="1974" spans="1:6" ht="16.5">
      <c r="A1974" s="298"/>
      <c r="B1974" s="299"/>
      <c r="C1974" s="264"/>
      <c r="D1974" s="264"/>
      <c r="E1974" s="264"/>
      <c r="F1974" s="300"/>
    </row>
    <row r="1975" spans="1:6" ht="16.5">
      <c r="A1975" s="298"/>
      <c r="B1975" s="299"/>
      <c r="C1975" s="264"/>
      <c r="D1975" s="264"/>
      <c r="E1975" s="264"/>
      <c r="F1975" s="300"/>
    </row>
    <row r="1976" spans="1:6" ht="16.5">
      <c r="A1976" s="298"/>
      <c r="B1976" s="299"/>
      <c r="C1976" s="264"/>
      <c r="D1976" s="264"/>
      <c r="E1976" s="264"/>
      <c r="F1976" s="300"/>
    </row>
    <row r="1977" spans="1:6" ht="16.5">
      <c r="A1977" s="298"/>
      <c r="B1977" s="299"/>
      <c r="C1977" s="264"/>
      <c r="D1977" s="264"/>
      <c r="E1977" s="264"/>
      <c r="F1977" s="300"/>
    </row>
    <row r="1978" spans="1:6" ht="16.5">
      <c r="A1978" s="298"/>
      <c r="B1978" s="299"/>
      <c r="C1978" s="264"/>
      <c r="D1978" s="264"/>
      <c r="E1978" s="264"/>
      <c r="F1978" s="300"/>
    </row>
    <row r="1979" spans="1:6" ht="16.5">
      <c r="A1979" s="298"/>
      <c r="B1979" s="299"/>
      <c r="C1979" s="264"/>
      <c r="D1979" s="264"/>
      <c r="E1979" s="264"/>
      <c r="F1979" s="300"/>
    </row>
    <row r="1980" spans="1:6" ht="16.5">
      <c r="A1980" s="298"/>
      <c r="B1980" s="299"/>
      <c r="C1980" s="264"/>
      <c r="D1980" s="264"/>
      <c r="E1980" s="264"/>
      <c r="F1980" s="300"/>
    </row>
    <row r="1981" spans="1:6" ht="16.5">
      <c r="A1981" s="298"/>
      <c r="B1981" s="299"/>
      <c r="C1981" s="264"/>
      <c r="D1981" s="264"/>
      <c r="E1981" s="264"/>
      <c r="F1981" s="300"/>
    </row>
    <row r="1982" spans="1:6" ht="16.5">
      <c r="A1982" s="298"/>
      <c r="B1982" s="299"/>
      <c r="C1982" s="264"/>
      <c r="D1982" s="264"/>
      <c r="E1982" s="264"/>
      <c r="F1982" s="300"/>
    </row>
    <row r="1983" spans="1:6" ht="16.5">
      <c r="A1983" s="298"/>
      <c r="B1983" s="299"/>
      <c r="C1983" s="264"/>
      <c r="D1983" s="264"/>
      <c r="E1983" s="264"/>
      <c r="F1983" s="300"/>
    </row>
    <row r="1984" spans="1:6" ht="16.5">
      <c r="A1984" s="298"/>
      <c r="B1984" s="299"/>
      <c r="C1984" s="264"/>
      <c r="D1984" s="264"/>
      <c r="E1984" s="264"/>
      <c r="F1984" s="300"/>
    </row>
    <row r="1985" spans="1:6" ht="16.5">
      <c r="A1985" s="298"/>
      <c r="B1985" s="299"/>
      <c r="C1985" s="264"/>
      <c r="D1985" s="264"/>
      <c r="E1985" s="264"/>
      <c r="F1985" s="300"/>
    </row>
    <row r="1986" spans="1:6" ht="16.5">
      <c r="A1986" s="298"/>
      <c r="B1986" s="299"/>
      <c r="C1986" s="264"/>
      <c r="D1986" s="264"/>
      <c r="E1986" s="264"/>
      <c r="F1986" s="300"/>
    </row>
    <row r="1987" spans="1:6" ht="16.5">
      <c r="A1987" s="298"/>
      <c r="B1987" s="299"/>
      <c r="C1987" s="264"/>
      <c r="D1987" s="264"/>
      <c r="E1987" s="264"/>
      <c r="F1987" s="300"/>
    </row>
    <row r="1988" spans="1:6" ht="16.5">
      <c r="A1988" s="298"/>
      <c r="B1988" s="299"/>
      <c r="C1988" s="264"/>
      <c r="D1988" s="264"/>
      <c r="E1988" s="264"/>
      <c r="F1988" s="300"/>
    </row>
    <row r="1989" spans="1:6" ht="16.5">
      <c r="A1989" s="298"/>
      <c r="B1989" s="299"/>
      <c r="C1989" s="264"/>
      <c r="D1989" s="264"/>
      <c r="E1989" s="264"/>
      <c r="F1989" s="300"/>
    </row>
    <row r="1990" spans="1:6" ht="16.5">
      <c r="A1990" s="298"/>
      <c r="B1990" s="299"/>
      <c r="C1990" s="264"/>
      <c r="D1990" s="264"/>
      <c r="E1990" s="264"/>
      <c r="F1990" s="300"/>
    </row>
    <row r="1991" spans="1:6" ht="16.5">
      <c r="A1991" s="298"/>
      <c r="B1991" s="299"/>
      <c r="C1991" s="264"/>
      <c r="D1991" s="264"/>
      <c r="E1991" s="264"/>
      <c r="F1991" s="300"/>
    </row>
    <row r="1992" spans="1:6" ht="16.5">
      <c r="A1992" s="298"/>
      <c r="B1992" s="299"/>
      <c r="C1992" s="264"/>
      <c r="D1992" s="264"/>
      <c r="E1992" s="264"/>
      <c r="F1992" s="300"/>
    </row>
    <row r="1993" spans="1:6" ht="16.5">
      <c r="A1993" s="298"/>
      <c r="B1993" s="299"/>
      <c r="C1993" s="264"/>
      <c r="D1993" s="264"/>
      <c r="E1993" s="264"/>
      <c r="F1993" s="300"/>
    </row>
    <row r="1994" spans="1:6" ht="16.5">
      <c r="A1994" s="298"/>
      <c r="B1994" s="299"/>
      <c r="C1994" s="264"/>
      <c r="D1994" s="264"/>
      <c r="E1994" s="264"/>
      <c r="F1994" s="300"/>
    </row>
    <row r="1995" spans="1:6" ht="16.5">
      <c r="A1995" s="298"/>
      <c r="B1995" s="299"/>
      <c r="C1995" s="264"/>
      <c r="D1995" s="264"/>
      <c r="E1995" s="264"/>
      <c r="F1995" s="300"/>
    </row>
    <row r="1996" spans="1:6" ht="16.5">
      <c r="A1996" s="298"/>
      <c r="B1996" s="299"/>
      <c r="C1996" s="264"/>
      <c r="D1996" s="264"/>
      <c r="E1996" s="264"/>
      <c r="F1996" s="300"/>
    </row>
    <row r="1997" spans="1:6" ht="16.5">
      <c r="A1997" s="298"/>
      <c r="B1997" s="299"/>
      <c r="C1997" s="264"/>
      <c r="D1997" s="264"/>
      <c r="E1997" s="264"/>
      <c r="F1997" s="300"/>
    </row>
    <row r="1998" spans="1:6" ht="16.5">
      <c r="A1998" s="298"/>
      <c r="B1998" s="299"/>
      <c r="C1998" s="264"/>
      <c r="D1998" s="264"/>
      <c r="E1998" s="264"/>
      <c r="F1998" s="300"/>
    </row>
    <row r="1999" spans="1:6" ht="16.5">
      <c r="A1999" s="298"/>
      <c r="B1999" s="299"/>
      <c r="C1999" s="264"/>
      <c r="D1999" s="264"/>
      <c r="E1999" s="264"/>
      <c r="F1999" s="300"/>
    </row>
    <row r="2000" spans="1:6" ht="16.5">
      <c r="A2000" s="298"/>
      <c r="B2000" s="299"/>
      <c r="C2000" s="264"/>
      <c r="D2000" s="264"/>
      <c r="E2000" s="264"/>
      <c r="F2000" s="300"/>
    </row>
    <row r="2001" spans="1:6" ht="16.5">
      <c r="A2001" s="298"/>
      <c r="B2001" s="299"/>
      <c r="C2001" s="264"/>
      <c r="D2001" s="264"/>
      <c r="E2001" s="264"/>
      <c r="F2001" s="300"/>
    </row>
    <row r="2002" spans="1:6" ht="16.5">
      <c r="A2002" s="298"/>
      <c r="B2002" s="299"/>
      <c r="C2002" s="264"/>
      <c r="D2002" s="264"/>
      <c r="E2002" s="264"/>
      <c r="F2002" s="300"/>
    </row>
    <row r="2003" spans="1:6" ht="16.5">
      <c r="A2003" s="298"/>
      <c r="B2003" s="299"/>
      <c r="C2003" s="264"/>
      <c r="D2003" s="264"/>
      <c r="E2003" s="264"/>
      <c r="F2003" s="300"/>
    </row>
    <row r="2004" spans="1:6" ht="16.5">
      <c r="A2004" s="298"/>
      <c r="B2004" s="299"/>
      <c r="C2004" s="264"/>
      <c r="D2004" s="264"/>
      <c r="E2004" s="264"/>
      <c r="F2004" s="300"/>
    </row>
    <row r="2005" spans="1:6" ht="16.5">
      <c r="A2005" s="298"/>
      <c r="B2005" s="299"/>
      <c r="C2005" s="264"/>
      <c r="D2005" s="264"/>
      <c r="E2005" s="264"/>
      <c r="F2005" s="300"/>
    </row>
    <row r="2006" spans="1:6" ht="16.5">
      <c r="A2006" s="298"/>
      <c r="B2006" s="299"/>
      <c r="C2006" s="264"/>
      <c r="D2006" s="264"/>
      <c r="E2006" s="264"/>
      <c r="F2006" s="300"/>
    </row>
    <row r="2007" spans="1:6" ht="16.5">
      <c r="A2007" s="298"/>
      <c r="B2007" s="299"/>
      <c r="C2007" s="264"/>
      <c r="D2007" s="264"/>
      <c r="E2007" s="264"/>
      <c r="F2007" s="300"/>
    </row>
    <row r="2008" spans="1:6" ht="16.5">
      <c r="A2008" s="298"/>
      <c r="B2008" s="299"/>
      <c r="C2008" s="264"/>
      <c r="D2008" s="264"/>
      <c r="E2008" s="264"/>
      <c r="F2008" s="300"/>
    </row>
    <row r="2009" spans="1:6" ht="16.5">
      <c r="A2009" s="298"/>
      <c r="B2009" s="299"/>
      <c r="C2009" s="264"/>
      <c r="D2009" s="264"/>
      <c r="E2009" s="264"/>
      <c r="F2009" s="300"/>
    </row>
    <row r="2010" spans="1:6" ht="16.5">
      <c r="A2010" s="298"/>
      <c r="B2010" s="299"/>
      <c r="C2010" s="264"/>
      <c r="D2010" s="264"/>
      <c r="E2010" s="264"/>
      <c r="F2010" s="300"/>
    </row>
    <row r="2011" spans="1:6" ht="16.5">
      <c r="A2011" s="298"/>
      <c r="B2011" s="299"/>
      <c r="C2011" s="264"/>
      <c r="D2011" s="264"/>
      <c r="E2011" s="264"/>
      <c r="F2011" s="300"/>
    </row>
    <row r="2012" spans="1:6" ht="16.5">
      <c r="A2012" s="298"/>
      <c r="B2012" s="299"/>
      <c r="C2012" s="264"/>
      <c r="D2012" s="264"/>
      <c r="E2012" s="264"/>
      <c r="F2012" s="300"/>
    </row>
    <row r="2013" spans="1:6" ht="16.5">
      <c r="A2013" s="298"/>
      <c r="B2013" s="299"/>
      <c r="C2013" s="264"/>
      <c r="D2013" s="264"/>
      <c r="E2013" s="264"/>
      <c r="F2013" s="300"/>
    </row>
    <row r="2014" spans="1:6" ht="16.5">
      <c r="A2014" s="298"/>
      <c r="B2014" s="299"/>
      <c r="C2014" s="264"/>
      <c r="D2014" s="264"/>
      <c r="E2014" s="264"/>
      <c r="F2014" s="300"/>
    </row>
    <row r="2015" spans="1:6" ht="16.5">
      <c r="A2015" s="298"/>
      <c r="B2015" s="299"/>
      <c r="C2015" s="264"/>
      <c r="D2015" s="264"/>
      <c r="E2015" s="264"/>
      <c r="F2015" s="300"/>
    </row>
    <row r="2016" spans="1:6" ht="16.5">
      <c r="A2016" s="298"/>
      <c r="B2016" s="299"/>
      <c r="C2016" s="264"/>
      <c r="D2016" s="264"/>
      <c r="E2016" s="264"/>
      <c r="F2016" s="300"/>
    </row>
    <row r="2017" spans="1:6" ht="16.5">
      <c r="A2017" s="298"/>
      <c r="B2017" s="299"/>
      <c r="C2017" s="264"/>
      <c r="D2017" s="264"/>
      <c r="E2017" s="264"/>
      <c r="F2017" s="300"/>
    </row>
    <row r="2018" spans="1:6" ht="16.5">
      <c r="A2018" s="298"/>
      <c r="B2018" s="299"/>
      <c r="C2018" s="264"/>
      <c r="D2018" s="264"/>
      <c r="E2018" s="264"/>
      <c r="F2018" s="300"/>
    </row>
    <row r="2019" spans="1:6" ht="16.5">
      <c r="A2019" s="298"/>
      <c r="B2019" s="299"/>
      <c r="C2019" s="264"/>
      <c r="D2019" s="264"/>
      <c r="E2019" s="264"/>
      <c r="F2019" s="300"/>
    </row>
    <row r="2020" spans="1:6" ht="16.5">
      <c r="A2020" s="298"/>
      <c r="B2020" s="299"/>
      <c r="C2020" s="264"/>
      <c r="D2020" s="264"/>
      <c r="E2020" s="264"/>
      <c r="F2020" s="300"/>
    </row>
    <row r="2021" spans="1:6" ht="16.5">
      <c r="A2021" s="298"/>
      <c r="B2021" s="299"/>
      <c r="C2021" s="264"/>
      <c r="D2021" s="264"/>
      <c r="E2021" s="264"/>
      <c r="F2021" s="300"/>
    </row>
    <row r="2022" spans="1:6" ht="16.5">
      <c r="A2022" s="298"/>
      <c r="B2022" s="299"/>
      <c r="C2022" s="264"/>
      <c r="D2022" s="264"/>
      <c r="E2022" s="264"/>
      <c r="F2022" s="300"/>
    </row>
    <row r="2023" spans="1:6" ht="16.5">
      <c r="A2023" s="298"/>
      <c r="B2023" s="299"/>
      <c r="C2023" s="264"/>
      <c r="D2023" s="264"/>
      <c r="E2023" s="264"/>
      <c r="F2023" s="300"/>
    </row>
    <row r="2024" spans="1:6" ht="16.5">
      <c r="A2024" s="298"/>
      <c r="B2024" s="299"/>
      <c r="C2024" s="264"/>
      <c r="D2024" s="264"/>
      <c r="E2024" s="264"/>
      <c r="F2024" s="300"/>
    </row>
    <row r="2025" spans="1:6" ht="16.5">
      <c r="A2025" s="298"/>
      <c r="B2025" s="299"/>
      <c r="C2025" s="264"/>
      <c r="D2025" s="264"/>
      <c r="E2025" s="264"/>
      <c r="F2025" s="300"/>
    </row>
    <row r="2026" spans="1:6" ht="16.5">
      <c r="A2026" s="298"/>
      <c r="B2026" s="299"/>
      <c r="C2026" s="264"/>
      <c r="D2026" s="264"/>
      <c r="E2026" s="264"/>
      <c r="F2026" s="300"/>
    </row>
    <row r="2027" spans="1:6" ht="16.5">
      <c r="A2027" s="298"/>
      <c r="B2027" s="299"/>
      <c r="C2027" s="264"/>
      <c r="D2027" s="264"/>
      <c r="E2027" s="264"/>
      <c r="F2027" s="300"/>
    </row>
    <row r="2028" spans="1:6" ht="16.5">
      <c r="A2028" s="298"/>
      <c r="B2028" s="299"/>
      <c r="C2028" s="264"/>
      <c r="D2028" s="264"/>
      <c r="E2028" s="264"/>
      <c r="F2028" s="300"/>
    </row>
    <row r="2029" spans="1:6" ht="16.5">
      <c r="A2029" s="298"/>
      <c r="B2029" s="299"/>
      <c r="C2029" s="264"/>
      <c r="D2029" s="264"/>
      <c r="E2029" s="264"/>
      <c r="F2029" s="300"/>
    </row>
    <row r="2030" spans="1:6" ht="16.5">
      <c r="A2030" s="298"/>
      <c r="B2030" s="299"/>
      <c r="C2030" s="264"/>
      <c r="D2030" s="264"/>
      <c r="E2030" s="264"/>
      <c r="F2030" s="300"/>
    </row>
    <row r="2031" spans="1:6" ht="16.5">
      <c r="A2031" s="298"/>
      <c r="B2031" s="299"/>
      <c r="C2031" s="264"/>
      <c r="D2031" s="264"/>
      <c r="E2031" s="264"/>
      <c r="F2031" s="300"/>
    </row>
    <row r="2032" spans="1:6" ht="16.5">
      <c r="A2032" s="298"/>
      <c r="B2032" s="299"/>
      <c r="C2032" s="264"/>
      <c r="D2032" s="264"/>
      <c r="E2032" s="264"/>
      <c r="F2032" s="300"/>
    </row>
    <row r="2033" spans="1:6" ht="16.5">
      <c r="A2033" s="298"/>
      <c r="B2033" s="299"/>
      <c r="C2033" s="264"/>
      <c r="D2033" s="264"/>
      <c r="E2033" s="264"/>
      <c r="F2033" s="300"/>
    </row>
    <row r="2034" spans="1:6" ht="16.5">
      <c r="A2034" s="298"/>
      <c r="B2034" s="299"/>
      <c r="C2034" s="264"/>
      <c r="D2034" s="264"/>
      <c r="E2034" s="264"/>
      <c r="F2034" s="300"/>
    </row>
    <row r="2035" spans="1:6" ht="16.5">
      <c r="A2035" s="298"/>
      <c r="B2035" s="299"/>
      <c r="C2035" s="264"/>
      <c r="D2035" s="264"/>
      <c r="E2035" s="264"/>
      <c r="F2035" s="300"/>
    </row>
    <row r="2036" spans="1:6" ht="16.5">
      <c r="A2036" s="298"/>
      <c r="B2036" s="299"/>
      <c r="C2036" s="264"/>
      <c r="D2036" s="264"/>
      <c r="E2036" s="264"/>
      <c r="F2036" s="300"/>
    </row>
    <row r="2037" spans="1:6" ht="16.5">
      <c r="A2037" s="298"/>
      <c r="B2037" s="299"/>
      <c r="C2037" s="264"/>
      <c r="D2037" s="264"/>
      <c r="E2037" s="264"/>
      <c r="F2037" s="300"/>
    </row>
    <row r="2038" spans="1:6" ht="16.5">
      <c r="A2038" s="298"/>
      <c r="B2038" s="299"/>
      <c r="C2038" s="264"/>
      <c r="D2038" s="264"/>
      <c r="E2038" s="264"/>
      <c r="F2038" s="300"/>
    </row>
    <row r="2039" spans="1:6" ht="16.5">
      <c r="A2039" s="298"/>
      <c r="B2039" s="299"/>
      <c r="C2039" s="264"/>
      <c r="D2039" s="264"/>
      <c r="E2039" s="264"/>
      <c r="F2039" s="300"/>
    </row>
    <row r="2040" spans="1:6" ht="16.5">
      <c r="A2040" s="298"/>
      <c r="B2040" s="299"/>
      <c r="C2040" s="264"/>
      <c r="D2040" s="264"/>
      <c r="E2040" s="264"/>
      <c r="F2040" s="300"/>
    </row>
    <row r="2041" spans="1:6" ht="16.5">
      <c r="A2041" s="298"/>
      <c r="B2041" s="299"/>
      <c r="C2041" s="264"/>
      <c r="D2041" s="264"/>
      <c r="E2041" s="264"/>
      <c r="F2041" s="300"/>
    </row>
    <row r="2042" spans="1:6" ht="16.5">
      <c r="A2042" s="298"/>
      <c r="B2042" s="299"/>
      <c r="C2042" s="264"/>
      <c r="D2042" s="264"/>
      <c r="E2042" s="264"/>
      <c r="F2042" s="300"/>
    </row>
    <row r="2043" spans="1:6" ht="16.5">
      <c r="A2043" s="298"/>
      <c r="B2043" s="299"/>
      <c r="C2043" s="264"/>
      <c r="D2043" s="264"/>
      <c r="E2043" s="264"/>
      <c r="F2043" s="300"/>
    </row>
    <row r="2044" spans="1:6" ht="16.5">
      <c r="A2044" s="298"/>
      <c r="B2044" s="299"/>
      <c r="C2044" s="264"/>
      <c r="D2044" s="264"/>
      <c r="E2044" s="264"/>
      <c r="F2044" s="300"/>
    </row>
    <row r="2045" spans="1:6" ht="16.5">
      <c r="A2045" s="298"/>
      <c r="B2045" s="299"/>
      <c r="C2045" s="264"/>
      <c r="D2045" s="264"/>
      <c r="E2045" s="264"/>
      <c r="F2045" s="300"/>
    </row>
    <row r="2046" spans="1:6" ht="16.5">
      <c r="A2046" s="298"/>
      <c r="B2046" s="299"/>
      <c r="C2046" s="264"/>
      <c r="D2046" s="264"/>
      <c r="E2046" s="264"/>
      <c r="F2046" s="300"/>
    </row>
    <row r="2047" spans="1:6" ht="16.5">
      <c r="A2047" s="298"/>
      <c r="B2047" s="299"/>
      <c r="C2047" s="264"/>
      <c r="D2047" s="264"/>
      <c r="E2047" s="264"/>
      <c r="F2047" s="300"/>
    </row>
    <row r="2048" spans="1:6" ht="16.5">
      <c r="A2048" s="298"/>
      <c r="B2048" s="299"/>
      <c r="C2048" s="264"/>
      <c r="D2048" s="264"/>
      <c r="E2048" s="264"/>
      <c r="F2048" s="300"/>
    </row>
    <row r="2049" spans="1:6" ht="16.5">
      <c r="A2049" s="298"/>
      <c r="B2049" s="299"/>
      <c r="C2049" s="264"/>
      <c r="D2049" s="264"/>
      <c r="E2049" s="264"/>
      <c r="F2049" s="300"/>
    </row>
    <row r="2050" spans="1:6" ht="16.5">
      <c r="A2050" s="298"/>
      <c r="B2050" s="299"/>
      <c r="C2050" s="264"/>
      <c r="D2050" s="264"/>
      <c r="E2050" s="264"/>
      <c r="F2050" s="300"/>
    </row>
    <row r="2051" spans="1:6" ht="16.5">
      <c r="A2051" s="298"/>
      <c r="B2051" s="299"/>
      <c r="C2051" s="264"/>
      <c r="D2051" s="264"/>
      <c r="E2051" s="264"/>
      <c r="F2051" s="300"/>
    </row>
    <row r="2052" spans="1:6" ht="16.5">
      <c r="A2052" s="298"/>
      <c r="B2052" s="299"/>
      <c r="C2052" s="264"/>
      <c r="D2052" s="264"/>
      <c r="E2052" s="264"/>
      <c r="F2052" s="300"/>
    </row>
    <row r="2053" spans="1:6" ht="16.5">
      <c r="A2053" s="298"/>
      <c r="B2053" s="299"/>
      <c r="C2053" s="264"/>
      <c r="D2053" s="264"/>
      <c r="E2053" s="264"/>
      <c r="F2053" s="300"/>
    </row>
    <row r="2054" spans="1:6" ht="16.5">
      <c r="A2054" s="298"/>
      <c r="B2054" s="299"/>
      <c r="C2054" s="264"/>
      <c r="D2054" s="264"/>
      <c r="E2054" s="264"/>
      <c r="F2054" s="300"/>
    </row>
    <row r="2055" spans="1:6" ht="16.5">
      <c r="A2055" s="298"/>
      <c r="B2055" s="299"/>
      <c r="C2055" s="264"/>
      <c r="D2055" s="264"/>
      <c r="E2055" s="264"/>
      <c r="F2055" s="300"/>
    </row>
    <row r="2056" spans="1:6" ht="16.5">
      <c r="A2056" s="298"/>
      <c r="B2056" s="299"/>
      <c r="C2056" s="264"/>
      <c r="D2056" s="264"/>
      <c r="E2056" s="264"/>
      <c r="F2056" s="300"/>
    </row>
    <row r="2057" spans="1:6" ht="16.5">
      <c r="A2057" s="298"/>
      <c r="B2057" s="299"/>
      <c r="C2057" s="264"/>
      <c r="D2057" s="264"/>
      <c r="E2057" s="264"/>
      <c r="F2057" s="300"/>
    </row>
    <row r="2058" spans="1:6" ht="16.5">
      <c r="A2058" s="298"/>
      <c r="B2058" s="299"/>
      <c r="C2058" s="264"/>
      <c r="D2058" s="264"/>
      <c r="E2058" s="264"/>
      <c r="F2058" s="300"/>
    </row>
    <row r="2059" spans="1:6" ht="16.5">
      <c r="A2059" s="298"/>
      <c r="B2059" s="299"/>
      <c r="C2059" s="264"/>
      <c r="D2059" s="264"/>
      <c r="E2059" s="264"/>
      <c r="F2059" s="300"/>
    </row>
    <row r="2060" spans="1:6" ht="16.5">
      <c r="A2060" s="298"/>
      <c r="B2060" s="299"/>
      <c r="C2060" s="264"/>
      <c r="D2060" s="264"/>
      <c r="E2060" s="264"/>
      <c r="F2060" s="300"/>
    </row>
    <row r="2061" spans="1:6" ht="16.5">
      <c r="A2061" s="298"/>
      <c r="B2061" s="299"/>
      <c r="C2061" s="264"/>
      <c r="D2061" s="264"/>
      <c r="E2061" s="264"/>
      <c r="F2061" s="300"/>
    </row>
    <row r="2062" spans="1:6" ht="16.5">
      <c r="A2062" s="298"/>
      <c r="B2062" s="299"/>
      <c r="C2062" s="264"/>
      <c r="D2062" s="264"/>
      <c r="E2062" s="264"/>
      <c r="F2062" s="300"/>
    </row>
    <row r="2063" spans="1:6" ht="16.5">
      <c r="A2063" s="298"/>
      <c r="B2063" s="299"/>
      <c r="C2063" s="264"/>
      <c r="D2063" s="264"/>
      <c r="E2063" s="264"/>
      <c r="F2063" s="300"/>
    </row>
    <row r="2064" spans="1:6" ht="16.5">
      <c r="A2064" s="298"/>
      <c r="B2064" s="299"/>
      <c r="C2064" s="264"/>
      <c r="D2064" s="264"/>
      <c r="E2064" s="264"/>
      <c r="F2064" s="300"/>
    </row>
    <row r="2065" spans="1:6" ht="16.5">
      <c r="A2065" s="298"/>
      <c r="B2065" s="299"/>
      <c r="C2065" s="264"/>
      <c r="D2065" s="264"/>
      <c r="E2065" s="264"/>
      <c r="F2065" s="300"/>
    </row>
    <row r="2066" spans="1:6" ht="16.5">
      <c r="A2066" s="298"/>
      <c r="B2066" s="299"/>
      <c r="C2066" s="264"/>
      <c r="D2066" s="264"/>
      <c r="E2066" s="264"/>
      <c r="F2066" s="300"/>
    </row>
    <row r="2067" spans="1:6" ht="16.5">
      <c r="A2067" s="298"/>
      <c r="B2067" s="299"/>
      <c r="C2067" s="264"/>
      <c r="D2067" s="264"/>
      <c r="E2067" s="264"/>
      <c r="F2067" s="300"/>
    </row>
    <row r="2068" spans="1:6" ht="16.5">
      <c r="A2068" s="298"/>
      <c r="B2068" s="299"/>
      <c r="C2068" s="264"/>
      <c r="D2068" s="264"/>
      <c r="E2068" s="264"/>
      <c r="F2068" s="300"/>
    </row>
    <row r="2069" spans="1:6" ht="16.5">
      <c r="A2069" s="298"/>
      <c r="B2069" s="299"/>
      <c r="C2069" s="264"/>
      <c r="D2069" s="264"/>
      <c r="E2069" s="264"/>
      <c r="F2069" s="300"/>
    </row>
    <row r="2070" spans="1:6" ht="16.5">
      <c r="A2070" s="298"/>
      <c r="B2070" s="299"/>
      <c r="C2070" s="264"/>
      <c r="D2070" s="264"/>
      <c r="E2070" s="264"/>
      <c r="F2070" s="300"/>
    </row>
    <row r="2071" spans="1:6" ht="16.5">
      <c r="A2071" s="298"/>
      <c r="B2071" s="299"/>
      <c r="C2071" s="264"/>
      <c r="D2071" s="264"/>
      <c r="E2071" s="264"/>
      <c r="F2071" s="300"/>
    </row>
    <row r="2072" spans="1:6" ht="16.5">
      <c r="A2072" s="298"/>
      <c r="B2072" s="299"/>
      <c r="C2072" s="264"/>
      <c r="D2072" s="264"/>
      <c r="E2072" s="264"/>
      <c r="F2072" s="300"/>
    </row>
    <row r="2073" spans="1:6" ht="16.5">
      <c r="A2073" s="298"/>
      <c r="B2073" s="299"/>
      <c r="C2073" s="264"/>
      <c r="D2073" s="264"/>
      <c r="E2073" s="264"/>
      <c r="F2073" s="300"/>
    </row>
    <row r="2074" spans="1:6" ht="16.5">
      <c r="A2074" s="298"/>
      <c r="B2074" s="299"/>
      <c r="C2074" s="264"/>
      <c r="D2074" s="264"/>
      <c r="E2074" s="264"/>
      <c r="F2074" s="300"/>
    </row>
    <row r="2075" spans="1:6" ht="16.5">
      <c r="A2075" s="298"/>
      <c r="B2075" s="299"/>
      <c r="C2075" s="264"/>
      <c r="D2075" s="264"/>
      <c r="E2075" s="264"/>
      <c r="F2075" s="300"/>
    </row>
    <row r="2076" spans="1:6" ht="16.5">
      <c r="A2076" s="298"/>
      <c r="B2076" s="299"/>
      <c r="C2076" s="264"/>
      <c r="D2076" s="264"/>
      <c r="E2076" s="264"/>
      <c r="F2076" s="300"/>
    </row>
    <row r="2077" spans="1:6" ht="16.5">
      <c r="A2077" s="298"/>
      <c r="B2077" s="299"/>
      <c r="C2077" s="264"/>
      <c r="D2077" s="264"/>
      <c r="E2077" s="264"/>
      <c r="F2077" s="300"/>
    </row>
    <row r="2078" spans="1:6" ht="16.5">
      <c r="A2078" s="298"/>
      <c r="B2078" s="299"/>
      <c r="C2078" s="264"/>
      <c r="D2078" s="264"/>
      <c r="E2078" s="264"/>
      <c r="F2078" s="300"/>
    </row>
    <row r="2079" spans="1:6" ht="16.5">
      <c r="A2079" s="298"/>
      <c r="B2079" s="299"/>
      <c r="C2079" s="264"/>
      <c r="D2079" s="264"/>
      <c r="E2079" s="264"/>
      <c r="F2079" s="300"/>
    </row>
    <row r="2080" spans="1:6" ht="16.5">
      <c r="A2080" s="298"/>
      <c r="B2080" s="299"/>
      <c r="C2080" s="264"/>
      <c r="D2080" s="264"/>
      <c r="E2080" s="264"/>
      <c r="F2080" s="300"/>
    </row>
    <row r="2081" spans="1:6" ht="16.5">
      <c r="A2081" s="298"/>
      <c r="B2081" s="299"/>
      <c r="C2081" s="264"/>
      <c r="D2081" s="264"/>
      <c r="E2081" s="264"/>
      <c r="F2081" s="300"/>
    </row>
    <row r="2082" spans="1:6" ht="16.5">
      <c r="A2082" s="298"/>
      <c r="B2082" s="299"/>
      <c r="C2082" s="264"/>
      <c r="D2082" s="264"/>
      <c r="E2082" s="264"/>
      <c r="F2082" s="300"/>
    </row>
    <row r="2083" spans="1:6" ht="16.5">
      <c r="A2083" s="298"/>
      <c r="B2083" s="299"/>
      <c r="C2083" s="264"/>
      <c r="D2083" s="264"/>
      <c r="E2083" s="264"/>
      <c r="F2083" s="300"/>
    </row>
    <row r="2084" spans="1:6" ht="16.5">
      <c r="A2084" s="298"/>
      <c r="B2084" s="299"/>
      <c r="C2084" s="264"/>
      <c r="D2084" s="264"/>
      <c r="E2084" s="264"/>
      <c r="F2084" s="300"/>
    </row>
    <row r="2085" spans="1:6" ht="16.5">
      <c r="A2085" s="298"/>
      <c r="B2085" s="299"/>
      <c r="C2085" s="264"/>
      <c r="D2085" s="264"/>
      <c r="E2085" s="264"/>
      <c r="F2085" s="300"/>
    </row>
    <row r="2086" spans="1:6" ht="16.5">
      <c r="A2086" s="298"/>
      <c r="B2086" s="299"/>
      <c r="C2086" s="264"/>
      <c r="D2086" s="264"/>
      <c r="E2086" s="264"/>
      <c r="F2086" s="300"/>
    </row>
    <row r="2087" spans="1:6" ht="16.5">
      <c r="A2087" s="298"/>
      <c r="B2087" s="299"/>
      <c r="C2087" s="264"/>
      <c r="D2087" s="264"/>
      <c r="E2087" s="264"/>
      <c r="F2087" s="300"/>
    </row>
    <row r="2088" spans="1:6" ht="16.5">
      <c r="A2088" s="298"/>
      <c r="B2088" s="299"/>
      <c r="C2088" s="264"/>
      <c r="D2088" s="264"/>
      <c r="E2088" s="264"/>
      <c r="F2088" s="300"/>
    </row>
    <row r="2089" spans="1:6" ht="16.5">
      <c r="A2089" s="298"/>
      <c r="B2089" s="299"/>
      <c r="C2089" s="264"/>
      <c r="D2089" s="264"/>
      <c r="E2089" s="264"/>
      <c r="F2089" s="300"/>
    </row>
    <row r="2090" spans="1:6" ht="16.5">
      <c r="A2090" s="298"/>
      <c r="B2090" s="299"/>
      <c r="C2090" s="264"/>
      <c r="D2090" s="264"/>
      <c r="E2090" s="264"/>
      <c r="F2090" s="300"/>
    </row>
    <row r="2091" spans="1:6" ht="16.5">
      <c r="A2091" s="298"/>
      <c r="B2091" s="299"/>
      <c r="C2091" s="264"/>
      <c r="D2091" s="264"/>
      <c r="E2091" s="264"/>
      <c r="F2091" s="300"/>
    </row>
    <row r="2092" spans="1:6" ht="16.5">
      <c r="A2092" s="298"/>
      <c r="B2092" s="299"/>
      <c r="C2092" s="264"/>
      <c r="D2092" s="264"/>
      <c r="E2092" s="264"/>
      <c r="F2092" s="300"/>
    </row>
    <row r="2093" spans="1:6" ht="16.5">
      <c r="A2093" s="298"/>
      <c r="B2093" s="299"/>
      <c r="C2093" s="264"/>
      <c r="D2093" s="264"/>
      <c r="E2093" s="264"/>
      <c r="F2093" s="300"/>
    </row>
    <row r="2094" spans="1:6" ht="16.5">
      <c r="A2094" s="298"/>
      <c r="B2094" s="299"/>
      <c r="C2094" s="264"/>
      <c r="D2094" s="264"/>
      <c r="E2094" s="264"/>
      <c r="F2094" s="300"/>
    </row>
    <row r="2095" spans="1:6" ht="16.5">
      <c r="A2095" s="298"/>
      <c r="B2095" s="299"/>
      <c r="C2095" s="264"/>
      <c r="D2095" s="264"/>
      <c r="E2095" s="264"/>
      <c r="F2095" s="300"/>
    </row>
    <row r="2096" spans="1:6" ht="16.5">
      <c r="A2096" s="298"/>
      <c r="B2096" s="299"/>
      <c r="C2096" s="264"/>
      <c r="D2096" s="264"/>
      <c r="E2096" s="264"/>
      <c r="F2096" s="300"/>
    </row>
    <row r="2097" spans="1:6" ht="16.5">
      <c r="A2097" s="298"/>
      <c r="B2097" s="299"/>
      <c r="C2097" s="264"/>
      <c r="D2097" s="264"/>
      <c r="E2097" s="264"/>
      <c r="F2097" s="300"/>
    </row>
    <row r="2098" spans="1:6" ht="16.5">
      <c r="A2098" s="298"/>
      <c r="B2098" s="299"/>
      <c r="C2098" s="264"/>
      <c r="D2098" s="264"/>
      <c r="E2098" s="264"/>
      <c r="F2098" s="300"/>
    </row>
    <row r="2099" spans="1:6" ht="16.5">
      <c r="A2099" s="298"/>
      <c r="B2099" s="299"/>
      <c r="C2099" s="264"/>
      <c r="D2099" s="264"/>
      <c r="E2099" s="264"/>
      <c r="F2099" s="300"/>
    </row>
    <row r="2100" spans="1:6" ht="16.5">
      <c r="A2100" s="298"/>
      <c r="B2100" s="299"/>
      <c r="C2100" s="264"/>
      <c r="D2100" s="264"/>
      <c r="E2100" s="264"/>
      <c r="F2100" s="300"/>
    </row>
    <row r="2101" spans="1:6" ht="16.5">
      <c r="A2101" s="298"/>
      <c r="B2101" s="299"/>
      <c r="C2101" s="264"/>
      <c r="D2101" s="264"/>
      <c r="E2101" s="264"/>
      <c r="F2101" s="300"/>
    </row>
    <row r="2102" spans="1:6" ht="16.5">
      <c r="A2102" s="298"/>
      <c r="B2102" s="299"/>
      <c r="C2102" s="264"/>
      <c r="D2102" s="264"/>
      <c r="E2102" s="264"/>
      <c r="F2102" s="300"/>
    </row>
    <row r="2103" spans="1:6" ht="16.5">
      <c r="A2103" s="298"/>
      <c r="B2103" s="299"/>
      <c r="C2103" s="264"/>
      <c r="D2103" s="264"/>
      <c r="E2103" s="264"/>
      <c r="F2103" s="300"/>
    </row>
    <row r="2104" spans="1:6" ht="16.5">
      <c r="A2104" s="298"/>
      <c r="B2104" s="299"/>
      <c r="C2104" s="264"/>
      <c r="D2104" s="264"/>
      <c r="E2104" s="264"/>
      <c r="F2104" s="300"/>
    </row>
    <row r="2105" spans="1:6" ht="16.5">
      <c r="A2105" s="298"/>
      <c r="B2105" s="299"/>
      <c r="C2105" s="264"/>
      <c r="D2105" s="264"/>
      <c r="E2105" s="264"/>
      <c r="F2105" s="300"/>
    </row>
    <row r="2106" spans="1:6" ht="16.5">
      <c r="A2106" s="298"/>
      <c r="B2106" s="299"/>
      <c r="C2106" s="264"/>
      <c r="D2106" s="264"/>
      <c r="E2106" s="264"/>
      <c r="F2106" s="300"/>
    </row>
    <row r="2107" spans="1:6" ht="16.5">
      <c r="A2107" s="298"/>
      <c r="B2107" s="299"/>
      <c r="C2107" s="264"/>
      <c r="D2107" s="264"/>
      <c r="E2107" s="264"/>
      <c r="F2107" s="300"/>
    </row>
    <row r="2108" spans="1:6" ht="16.5">
      <c r="A2108" s="298"/>
      <c r="B2108" s="299"/>
      <c r="C2108" s="264"/>
      <c r="D2108" s="264"/>
      <c r="E2108" s="264"/>
      <c r="F2108" s="300"/>
    </row>
    <row r="2109" spans="1:6" ht="16.5">
      <c r="A2109" s="298"/>
      <c r="B2109" s="299"/>
      <c r="C2109" s="264"/>
      <c r="D2109" s="264"/>
      <c r="E2109" s="264"/>
      <c r="F2109" s="300"/>
    </row>
    <row r="2110" spans="1:6" ht="16.5">
      <c r="A2110" s="298"/>
      <c r="B2110" s="299"/>
      <c r="C2110" s="264"/>
      <c r="D2110" s="264"/>
      <c r="E2110" s="264"/>
      <c r="F2110" s="300"/>
    </row>
    <row r="2111" spans="1:6" ht="16.5">
      <c r="A2111" s="298"/>
      <c r="B2111" s="299"/>
      <c r="C2111" s="264"/>
      <c r="D2111" s="264"/>
      <c r="E2111" s="264"/>
      <c r="F2111" s="300"/>
    </row>
    <row r="2112" spans="1:6" ht="16.5">
      <c r="A2112" s="298"/>
      <c r="B2112" s="299"/>
      <c r="C2112" s="264"/>
      <c r="D2112" s="264"/>
      <c r="E2112" s="264"/>
      <c r="F2112" s="300"/>
    </row>
    <row r="2113" spans="1:6" ht="16.5">
      <c r="A2113" s="298"/>
      <c r="B2113" s="299"/>
      <c r="C2113" s="264"/>
      <c r="D2113" s="264"/>
      <c r="E2113" s="264"/>
      <c r="F2113" s="300"/>
    </row>
    <row r="2114" spans="1:6" ht="16.5">
      <c r="A2114" s="298"/>
      <c r="B2114" s="299"/>
      <c r="C2114" s="264"/>
      <c r="D2114" s="264"/>
      <c r="E2114" s="264"/>
      <c r="F2114" s="300"/>
    </row>
    <row r="2115" spans="1:6" ht="16.5">
      <c r="A2115" s="298"/>
      <c r="B2115" s="299"/>
      <c r="C2115" s="264"/>
      <c r="D2115" s="264"/>
      <c r="E2115" s="264"/>
      <c r="F2115" s="300"/>
    </row>
    <row r="2116" spans="1:6" ht="16.5">
      <c r="A2116" s="298"/>
      <c r="B2116" s="299"/>
      <c r="C2116" s="264"/>
      <c r="D2116" s="264"/>
      <c r="E2116" s="264"/>
      <c r="F2116" s="300"/>
    </row>
    <row r="2117" spans="1:6" ht="16.5">
      <c r="A2117" s="298"/>
      <c r="B2117" s="299"/>
      <c r="C2117" s="264"/>
      <c r="D2117" s="264"/>
      <c r="E2117" s="264"/>
      <c r="F2117" s="300"/>
    </row>
    <row r="2118" spans="1:6" ht="16.5">
      <c r="A2118" s="298"/>
      <c r="B2118" s="299"/>
      <c r="C2118" s="264"/>
      <c r="D2118" s="264"/>
      <c r="E2118" s="264"/>
      <c r="F2118" s="300"/>
    </row>
    <row r="2119" spans="1:6" ht="16.5">
      <c r="A2119" s="298"/>
      <c r="B2119" s="299"/>
      <c r="C2119" s="264"/>
      <c r="D2119" s="264"/>
      <c r="E2119" s="264"/>
      <c r="F2119" s="300"/>
    </row>
    <row r="2120" spans="1:6" ht="16.5">
      <c r="A2120" s="298"/>
      <c r="B2120" s="299"/>
      <c r="C2120" s="264"/>
      <c r="D2120" s="264"/>
      <c r="E2120" s="264"/>
      <c r="F2120" s="300"/>
    </row>
    <row r="2121" spans="1:6" ht="16.5">
      <c r="A2121" s="298"/>
      <c r="B2121" s="299"/>
      <c r="C2121" s="264"/>
      <c r="D2121" s="264"/>
      <c r="E2121" s="264"/>
      <c r="F2121" s="300"/>
    </row>
    <row r="2122" spans="1:6" ht="16.5">
      <c r="A2122" s="298"/>
      <c r="B2122" s="299"/>
      <c r="C2122" s="264"/>
      <c r="D2122" s="264"/>
      <c r="E2122" s="264"/>
      <c r="F2122" s="300"/>
    </row>
    <row r="2123" spans="1:6" ht="16.5">
      <c r="A2123" s="298"/>
      <c r="B2123" s="299"/>
      <c r="C2123" s="264"/>
      <c r="D2123" s="264"/>
      <c r="E2123" s="264"/>
      <c r="F2123" s="300"/>
    </row>
    <row r="2124" spans="1:6" ht="16.5">
      <c r="A2124" s="298"/>
      <c r="B2124" s="299"/>
      <c r="C2124" s="264"/>
      <c r="D2124" s="264"/>
      <c r="E2124" s="264"/>
      <c r="F2124" s="300"/>
    </row>
    <row r="2125" spans="1:6" ht="16.5">
      <c r="A2125" s="298"/>
      <c r="B2125" s="299"/>
      <c r="C2125" s="264"/>
      <c r="D2125" s="264"/>
      <c r="E2125" s="264"/>
      <c r="F2125" s="300"/>
    </row>
    <row r="2126" spans="1:6" ht="16.5">
      <c r="A2126" s="298"/>
      <c r="B2126" s="299"/>
      <c r="C2126" s="264"/>
      <c r="D2126" s="264"/>
      <c r="E2126" s="264"/>
      <c r="F2126" s="300"/>
    </row>
    <row r="2127" spans="1:6" ht="16.5">
      <c r="A2127" s="298"/>
      <c r="B2127" s="299"/>
      <c r="C2127" s="264"/>
      <c r="D2127" s="264"/>
      <c r="E2127" s="264"/>
      <c r="F2127" s="300"/>
    </row>
    <row r="2128" spans="1:6" ht="16.5">
      <c r="A2128" s="298"/>
      <c r="B2128" s="299"/>
      <c r="C2128" s="264"/>
      <c r="D2128" s="264"/>
      <c r="E2128" s="264"/>
      <c r="F2128" s="300"/>
    </row>
    <row r="2129" spans="1:6" ht="16.5">
      <c r="A2129" s="298"/>
      <c r="B2129" s="299"/>
      <c r="C2129" s="264"/>
      <c r="D2129" s="264"/>
      <c r="E2129" s="264"/>
      <c r="F2129" s="300"/>
    </row>
    <row r="2130" spans="1:6" ht="16.5">
      <c r="A2130" s="298"/>
      <c r="B2130" s="299"/>
      <c r="C2130" s="264"/>
      <c r="D2130" s="264"/>
      <c r="E2130" s="264"/>
      <c r="F2130" s="300"/>
    </row>
    <row r="2131" spans="1:6" ht="16.5">
      <c r="A2131" s="298"/>
      <c r="B2131" s="299"/>
      <c r="C2131" s="264"/>
      <c r="D2131" s="264"/>
      <c r="E2131" s="264"/>
      <c r="F2131" s="300"/>
    </row>
    <row r="2132" spans="1:6" ht="16.5">
      <c r="A2132" s="298"/>
      <c r="B2132" s="299"/>
      <c r="C2132" s="264"/>
      <c r="D2132" s="264"/>
      <c r="E2132" s="264"/>
      <c r="F2132" s="300"/>
    </row>
    <row r="2133" spans="1:6" ht="16.5">
      <c r="A2133" s="298"/>
      <c r="B2133" s="299"/>
      <c r="C2133" s="264"/>
      <c r="D2133" s="264"/>
      <c r="E2133" s="264"/>
      <c r="F2133" s="300"/>
    </row>
    <row r="2134" spans="1:6" ht="16.5">
      <c r="A2134" s="298"/>
      <c r="B2134" s="299"/>
      <c r="C2134" s="264"/>
      <c r="D2134" s="264"/>
      <c r="E2134" s="264"/>
      <c r="F2134" s="300"/>
    </row>
    <row r="2135" spans="1:6" ht="16.5">
      <c r="A2135" s="298"/>
      <c r="B2135" s="299"/>
      <c r="C2135" s="264"/>
      <c r="D2135" s="264"/>
      <c r="E2135" s="264"/>
      <c r="F2135" s="300"/>
    </row>
    <row r="2136" spans="1:6" ht="16.5">
      <c r="A2136" s="298"/>
      <c r="B2136" s="299"/>
      <c r="C2136" s="264"/>
      <c r="D2136" s="264"/>
      <c r="E2136" s="264"/>
      <c r="F2136" s="300"/>
    </row>
    <row r="2137" spans="1:6" ht="16.5">
      <c r="A2137" s="298"/>
      <c r="B2137" s="299"/>
      <c r="C2137" s="264"/>
      <c r="D2137" s="264"/>
      <c r="E2137" s="264"/>
      <c r="F2137" s="300"/>
    </row>
    <row r="2138" spans="1:6" ht="16.5">
      <c r="A2138" s="298"/>
      <c r="B2138" s="299"/>
      <c r="C2138" s="264"/>
      <c r="D2138" s="264"/>
      <c r="E2138" s="264"/>
      <c r="F2138" s="300"/>
    </row>
    <row r="2139" spans="1:6" ht="16.5">
      <c r="A2139" s="298"/>
      <c r="B2139" s="299"/>
      <c r="C2139" s="264"/>
      <c r="D2139" s="264"/>
      <c r="E2139" s="264"/>
      <c r="F2139" s="300"/>
    </row>
    <row r="2140" spans="1:6" ht="16.5">
      <c r="A2140" s="298"/>
      <c r="B2140" s="299"/>
      <c r="C2140" s="264"/>
      <c r="D2140" s="264"/>
      <c r="E2140" s="264"/>
      <c r="F2140" s="300"/>
    </row>
    <row r="2141" spans="1:6" ht="16.5">
      <c r="A2141" s="298"/>
      <c r="B2141" s="299"/>
      <c r="C2141" s="264"/>
      <c r="D2141" s="264"/>
      <c r="E2141" s="264"/>
      <c r="F2141" s="300"/>
    </row>
    <row r="2142" spans="1:6" ht="16.5">
      <c r="A2142" s="298"/>
      <c r="B2142" s="299"/>
      <c r="C2142" s="264"/>
      <c r="D2142" s="264"/>
      <c r="E2142" s="264"/>
      <c r="F2142" s="300"/>
    </row>
    <row r="2143" spans="1:6" ht="16.5">
      <c r="A2143" s="298"/>
      <c r="B2143" s="299"/>
      <c r="C2143" s="264"/>
      <c r="D2143" s="264"/>
      <c r="E2143" s="264"/>
      <c r="F2143" s="300"/>
    </row>
    <row r="2144" spans="1:6" ht="16.5">
      <c r="A2144" s="298"/>
      <c r="B2144" s="299"/>
      <c r="C2144" s="264"/>
      <c r="D2144" s="264"/>
      <c r="E2144" s="264"/>
      <c r="F2144" s="300"/>
    </row>
    <row r="2145" spans="1:6" ht="16.5">
      <c r="A2145" s="298"/>
      <c r="B2145" s="299"/>
      <c r="C2145" s="264"/>
      <c r="D2145" s="264"/>
      <c r="E2145" s="264"/>
      <c r="F2145" s="300"/>
    </row>
    <row r="2146" spans="1:6" ht="16.5">
      <c r="A2146" s="298"/>
      <c r="B2146" s="299"/>
      <c r="C2146" s="264"/>
      <c r="D2146" s="264"/>
      <c r="E2146" s="264"/>
      <c r="F2146" s="300"/>
    </row>
    <row r="2147" spans="1:6" ht="16.5">
      <c r="A2147" s="298"/>
      <c r="B2147" s="299"/>
      <c r="C2147" s="264"/>
      <c r="D2147" s="264"/>
      <c r="E2147" s="264"/>
      <c r="F2147" s="300"/>
    </row>
    <row r="2148" spans="1:6" ht="16.5">
      <c r="A2148" s="298"/>
      <c r="B2148" s="299"/>
      <c r="C2148" s="264"/>
      <c r="D2148" s="264"/>
      <c r="E2148" s="264"/>
      <c r="F2148" s="300"/>
    </row>
    <row r="2149" spans="1:6" ht="16.5">
      <c r="A2149" s="298"/>
      <c r="B2149" s="299"/>
      <c r="C2149" s="264"/>
      <c r="D2149" s="264"/>
      <c r="E2149" s="264"/>
      <c r="F2149" s="300"/>
    </row>
    <row r="2150" spans="1:6" ht="16.5">
      <c r="A2150" s="298"/>
      <c r="B2150" s="299"/>
      <c r="C2150" s="264"/>
      <c r="D2150" s="264"/>
      <c r="E2150" s="264"/>
      <c r="F2150" s="300"/>
    </row>
    <row r="2151" spans="1:6" ht="16.5">
      <c r="A2151" s="298"/>
      <c r="B2151" s="299"/>
      <c r="C2151" s="264"/>
      <c r="D2151" s="264"/>
      <c r="E2151" s="264"/>
      <c r="F2151" s="300"/>
    </row>
    <row r="2152" spans="1:6" ht="16.5">
      <c r="A2152" s="298"/>
      <c r="B2152" s="299"/>
      <c r="C2152" s="264"/>
      <c r="D2152" s="264"/>
      <c r="E2152" s="264"/>
      <c r="F2152" s="300"/>
    </row>
    <row r="2153" spans="1:6" ht="16.5">
      <c r="A2153" s="298"/>
      <c r="B2153" s="299"/>
      <c r="C2153" s="264"/>
      <c r="D2153" s="264"/>
      <c r="E2153" s="264"/>
      <c r="F2153" s="300"/>
    </row>
    <row r="2154" spans="1:6" ht="16.5">
      <c r="A2154" s="298"/>
      <c r="B2154" s="299"/>
      <c r="C2154" s="264"/>
      <c r="D2154" s="264"/>
      <c r="E2154" s="264"/>
      <c r="F2154" s="300"/>
    </row>
    <row r="2155" spans="1:6" ht="16.5">
      <c r="A2155" s="298"/>
      <c r="B2155" s="299"/>
      <c r="C2155" s="264"/>
      <c r="D2155" s="264"/>
      <c r="E2155" s="264"/>
      <c r="F2155" s="300"/>
    </row>
    <row r="2156" spans="1:6" ht="16.5">
      <c r="A2156" s="298"/>
      <c r="B2156" s="299"/>
      <c r="C2156" s="264"/>
      <c r="D2156" s="264"/>
      <c r="E2156" s="264"/>
      <c r="F2156" s="300"/>
    </row>
    <row r="2157" spans="1:6" ht="16.5">
      <c r="A2157" s="298"/>
      <c r="B2157" s="299"/>
      <c r="C2157" s="264"/>
      <c r="D2157" s="264"/>
      <c r="E2157" s="264"/>
      <c r="F2157" s="300"/>
    </row>
    <row r="2158" spans="1:6" ht="16.5">
      <c r="A2158" s="298"/>
      <c r="B2158" s="299"/>
      <c r="C2158" s="264"/>
      <c r="D2158" s="264"/>
      <c r="E2158" s="264"/>
      <c r="F2158" s="300"/>
    </row>
    <row r="2159" spans="1:6" ht="16.5">
      <c r="A2159" s="298"/>
      <c r="B2159" s="299"/>
      <c r="C2159" s="264"/>
      <c r="D2159" s="264"/>
      <c r="E2159" s="264"/>
      <c r="F2159" s="300"/>
    </row>
    <row r="2160" spans="1:6" ht="16.5">
      <c r="A2160" s="298"/>
      <c r="B2160" s="299"/>
      <c r="C2160" s="264"/>
      <c r="D2160" s="264"/>
      <c r="E2160" s="264"/>
      <c r="F2160" s="300"/>
    </row>
    <row r="2161" spans="1:6" ht="16.5">
      <c r="A2161" s="298"/>
      <c r="B2161" s="299"/>
      <c r="C2161" s="264"/>
      <c r="D2161" s="264"/>
      <c r="E2161" s="264"/>
      <c r="F2161" s="300"/>
    </row>
    <row r="2162" spans="1:6" ht="16.5">
      <c r="A2162" s="298"/>
      <c r="B2162" s="299"/>
      <c r="C2162" s="264"/>
      <c r="D2162" s="264"/>
      <c r="E2162" s="264"/>
      <c r="F2162" s="300"/>
    </row>
    <row r="2163" spans="1:6" ht="16.5">
      <c r="A2163" s="298"/>
      <c r="B2163" s="299"/>
      <c r="C2163" s="264"/>
      <c r="D2163" s="264"/>
      <c r="E2163" s="264"/>
      <c r="F2163" s="300"/>
    </row>
    <row r="2164" spans="1:6" ht="16.5">
      <c r="A2164" s="298"/>
      <c r="B2164" s="299"/>
      <c r="C2164" s="264"/>
      <c r="D2164" s="264"/>
      <c r="E2164" s="264"/>
      <c r="F2164" s="300"/>
    </row>
    <row r="2165" spans="1:6" ht="16.5">
      <c r="A2165" s="298"/>
      <c r="B2165" s="299"/>
      <c r="C2165" s="264"/>
      <c r="D2165" s="264"/>
      <c r="E2165" s="264"/>
      <c r="F2165" s="300"/>
    </row>
    <row r="2166" spans="1:6" ht="16.5">
      <c r="A2166" s="298"/>
      <c r="B2166" s="299"/>
      <c r="C2166" s="264"/>
      <c r="D2166" s="264"/>
      <c r="E2166" s="264"/>
      <c r="F2166" s="300"/>
    </row>
    <row r="2167" spans="1:6" ht="16.5">
      <c r="A2167" s="298"/>
      <c r="B2167" s="299"/>
      <c r="C2167" s="264"/>
      <c r="D2167" s="264"/>
      <c r="E2167" s="264"/>
      <c r="F2167" s="300"/>
    </row>
    <row r="2168" spans="1:6" ht="16.5">
      <c r="A2168" s="298"/>
      <c r="B2168" s="299"/>
      <c r="C2168" s="264"/>
      <c r="D2168" s="264"/>
      <c r="E2168" s="264"/>
      <c r="F2168" s="300"/>
    </row>
    <row r="2169" spans="1:6" ht="16.5">
      <c r="A2169" s="298"/>
      <c r="B2169" s="299"/>
      <c r="C2169" s="264"/>
      <c r="D2169" s="264"/>
      <c r="E2169" s="264"/>
      <c r="F2169" s="300"/>
    </row>
    <row r="2170" spans="1:6" ht="16.5">
      <c r="A2170" s="298"/>
      <c r="B2170" s="299"/>
      <c r="C2170" s="264"/>
      <c r="D2170" s="264"/>
      <c r="E2170" s="264"/>
      <c r="F2170" s="300"/>
    </row>
    <row r="2171" spans="1:6" ht="16.5">
      <c r="A2171" s="298"/>
      <c r="B2171" s="299"/>
      <c r="C2171" s="264"/>
      <c r="D2171" s="264"/>
      <c r="E2171" s="264"/>
      <c r="F2171" s="300"/>
    </row>
    <row r="2172" spans="1:6" ht="16.5">
      <c r="A2172" s="298"/>
      <c r="B2172" s="299"/>
      <c r="C2172" s="264"/>
      <c r="D2172" s="264"/>
      <c r="E2172" s="264"/>
      <c r="F2172" s="300"/>
    </row>
    <row r="2173" spans="1:6" ht="16.5">
      <c r="A2173" s="298"/>
      <c r="B2173" s="299"/>
      <c r="C2173" s="264"/>
      <c r="D2173" s="264"/>
      <c r="E2173" s="264"/>
      <c r="F2173" s="300"/>
    </row>
    <row r="2174" spans="1:6" ht="16.5">
      <c r="A2174" s="298"/>
      <c r="B2174" s="299"/>
      <c r="C2174" s="264"/>
      <c r="D2174" s="264"/>
      <c r="E2174" s="264"/>
      <c r="F2174" s="300"/>
    </row>
    <row r="2175" spans="1:6" ht="16.5">
      <c r="A2175" s="298"/>
      <c r="B2175" s="299"/>
      <c r="C2175" s="264"/>
      <c r="D2175" s="264"/>
      <c r="E2175" s="264"/>
      <c r="F2175" s="300"/>
    </row>
    <row r="2176" spans="1:6" ht="16.5">
      <c r="A2176" s="298"/>
      <c r="B2176" s="299"/>
      <c r="C2176" s="264"/>
      <c r="D2176" s="264"/>
      <c r="E2176" s="264"/>
      <c r="F2176" s="300"/>
    </row>
    <row r="2177" spans="1:6" ht="16.5">
      <c r="A2177" s="298"/>
      <c r="B2177" s="299"/>
      <c r="C2177" s="264"/>
      <c r="D2177" s="264"/>
      <c r="E2177" s="264"/>
      <c r="F2177" s="300"/>
    </row>
    <row r="2178" spans="1:6" ht="16.5">
      <c r="A2178" s="298"/>
      <c r="B2178" s="299"/>
      <c r="C2178" s="264"/>
      <c r="D2178" s="264"/>
      <c r="E2178" s="264"/>
      <c r="F2178" s="300"/>
    </row>
    <row r="2179" spans="1:6" ht="16.5">
      <c r="A2179" s="298"/>
      <c r="B2179" s="299"/>
      <c r="C2179" s="264"/>
      <c r="D2179" s="264"/>
      <c r="E2179" s="264"/>
      <c r="F2179" s="300"/>
    </row>
    <row r="2180" spans="1:6" ht="16.5">
      <c r="A2180" s="298"/>
      <c r="B2180" s="299"/>
      <c r="C2180" s="264"/>
      <c r="D2180" s="264"/>
      <c r="E2180" s="264"/>
      <c r="F2180" s="300"/>
    </row>
    <row r="2181" spans="1:6" ht="16.5">
      <c r="A2181" s="298"/>
      <c r="B2181" s="299"/>
      <c r="C2181" s="264"/>
      <c r="D2181" s="264"/>
      <c r="E2181" s="264"/>
      <c r="F2181" s="300"/>
    </row>
    <row r="2182" spans="1:6" ht="16.5">
      <c r="A2182" s="298"/>
      <c r="B2182" s="299"/>
      <c r="C2182" s="264"/>
      <c r="D2182" s="264"/>
      <c r="E2182" s="264"/>
      <c r="F2182" s="300"/>
    </row>
    <row r="2183" spans="1:6" ht="16.5">
      <c r="A2183" s="298"/>
      <c r="B2183" s="299"/>
      <c r="C2183" s="264"/>
      <c r="D2183" s="264"/>
      <c r="E2183" s="264"/>
      <c r="F2183" s="300"/>
    </row>
    <row r="2184" spans="1:6" ht="16.5">
      <c r="A2184" s="298"/>
      <c r="B2184" s="299"/>
      <c r="C2184" s="264"/>
      <c r="D2184" s="264"/>
      <c r="E2184" s="264"/>
      <c r="F2184" s="300"/>
    </row>
    <row r="2185" spans="1:6" ht="16.5">
      <c r="A2185" s="298"/>
      <c r="B2185" s="299"/>
      <c r="C2185" s="264"/>
      <c r="D2185" s="264"/>
      <c r="E2185" s="264"/>
      <c r="F2185" s="300"/>
    </row>
    <row r="2186" spans="1:6" ht="16.5">
      <c r="A2186" s="298"/>
      <c r="B2186" s="299"/>
      <c r="C2186" s="264"/>
      <c r="D2186" s="264"/>
      <c r="E2186" s="264"/>
      <c r="F2186" s="300"/>
    </row>
    <row r="2187" spans="1:6" ht="16.5">
      <c r="A2187" s="298"/>
      <c r="B2187" s="299"/>
      <c r="C2187" s="264"/>
      <c r="D2187" s="264"/>
      <c r="E2187" s="264"/>
      <c r="F2187" s="300"/>
    </row>
    <row r="2188" spans="1:6" ht="16.5">
      <c r="A2188" s="298"/>
      <c r="B2188" s="299"/>
      <c r="C2188" s="264"/>
      <c r="D2188" s="264"/>
      <c r="E2188" s="264"/>
      <c r="F2188" s="300"/>
    </row>
    <row r="2189" spans="1:6" ht="16.5">
      <c r="A2189" s="298"/>
      <c r="B2189" s="299"/>
      <c r="C2189" s="264"/>
      <c r="D2189" s="264"/>
      <c r="E2189" s="264"/>
      <c r="F2189" s="300"/>
    </row>
    <row r="2190" spans="1:6" ht="16.5">
      <c r="A2190" s="298"/>
      <c r="B2190" s="299"/>
      <c r="C2190" s="264"/>
      <c r="D2190" s="264"/>
      <c r="E2190" s="264"/>
      <c r="F2190" s="300"/>
    </row>
    <row r="2191" spans="1:6" ht="16.5">
      <c r="A2191" s="298"/>
      <c r="B2191" s="299"/>
      <c r="C2191" s="264"/>
      <c r="D2191" s="264"/>
      <c r="E2191" s="264"/>
      <c r="F2191" s="300"/>
    </row>
    <row r="2192" spans="1:6" ht="16.5">
      <c r="A2192" s="298"/>
      <c r="B2192" s="299"/>
      <c r="C2192" s="264"/>
      <c r="D2192" s="264"/>
      <c r="E2192" s="264"/>
      <c r="F2192" s="300"/>
    </row>
    <row r="2193" spans="1:6" ht="16.5">
      <c r="A2193" s="298"/>
      <c r="B2193" s="299"/>
      <c r="C2193" s="264"/>
      <c r="D2193" s="264"/>
      <c r="E2193" s="264"/>
      <c r="F2193" s="300"/>
    </row>
    <row r="2194" spans="1:6" ht="16.5">
      <c r="A2194" s="298"/>
      <c r="B2194" s="299"/>
      <c r="C2194" s="264"/>
      <c r="D2194" s="264"/>
      <c r="E2194" s="264"/>
      <c r="F2194" s="300"/>
    </row>
    <row r="2195" spans="1:6" ht="16.5">
      <c r="A2195" s="298"/>
      <c r="B2195" s="299"/>
      <c r="C2195" s="264"/>
      <c r="D2195" s="264"/>
      <c r="E2195" s="264"/>
      <c r="F2195" s="300"/>
    </row>
    <row r="2196" spans="1:6" ht="16.5">
      <c r="A2196" s="298"/>
      <c r="B2196" s="299"/>
      <c r="C2196" s="264"/>
      <c r="D2196" s="264"/>
      <c r="E2196" s="264"/>
      <c r="F2196" s="300"/>
    </row>
    <row r="2197" spans="1:6" ht="16.5">
      <c r="A2197" s="298"/>
      <c r="B2197" s="299"/>
      <c r="C2197" s="264"/>
      <c r="D2197" s="264"/>
      <c r="E2197" s="264"/>
      <c r="F2197" s="300"/>
    </row>
    <row r="2198" spans="1:6" ht="16.5">
      <c r="A2198" s="298"/>
      <c r="B2198" s="299"/>
      <c r="C2198" s="264"/>
      <c r="D2198" s="264"/>
      <c r="E2198" s="264"/>
      <c r="F2198" s="300"/>
    </row>
    <row r="2199" spans="1:6" ht="16.5">
      <c r="A2199" s="298"/>
      <c r="B2199" s="299"/>
      <c r="C2199" s="264"/>
      <c r="D2199" s="264"/>
      <c r="E2199" s="264"/>
      <c r="F2199" s="300"/>
    </row>
    <row r="2200" spans="1:6" ht="16.5">
      <c r="A2200" s="298"/>
      <c r="B2200" s="299"/>
      <c r="C2200" s="264"/>
      <c r="D2200" s="264"/>
      <c r="E2200" s="264"/>
      <c r="F2200" s="300"/>
    </row>
    <row r="2201" spans="1:6" ht="16.5">
      <c r="A2201" s="298"/>
      <c r="B2201" s="299"/>
      <c r="C2201" s="264"/>
      <c r="D2201" s="264"/>
      <c r="E2201" s="264"/>
      <c r="F2201" s="300"/>
    </row>
    <row r="2202" spans="1:6" ht="16.5">
      <c r="A2202" s="298"/>
      <c r="B2202" s="299"/>
      <c r="C2202" s="264"/>
      <c r="D2202" s="264"/>
      <c r="E2202" s="264"/>
      <c r="F2202" s="300"/>
    </row>
    <row r="2203" spans="1:6" ht="16.5">
      <c r="A2203" s="298"/>
      <c r="B2203" s="299"/>
      <c r="C2203" s="264"/>
      <c r="D2203" s="264"/>
      <c r="E2203" s="264"/>
      <c r="F2203" s="300"/>
    </row>
    <row r="2204" spans="1:6" ht="16.5">
      <c r="A2204" s="298"/>
      <c r="B2204" s="299"/>
      <c r="C2204" s="264"/>
      <c r="D2204" s="264"/>
      <c r="E2204" s="264"/>
      <c r="F2204" s="300"/>
    </row>
    <row r="2205" spans="1:6" ht="16.5">
      <c r="A2205" s="298"/>
      <c r="B2205" s="299"/>
      <c r="C2205" s="264"/>
      <c r="D2205" s="264"/>
      <c r="E2205" s="264"/>
      <c r="F2205" s="300"/>
    </row>
    <row r="2206" spans="1:6" ht="16.5">
      <c r="A2206" s="298"/>
      <c r="B2206" s="299"/>
      <c r="C2206" s="264"/>
      <c r="D2206" s="264"/>
      <c r="E2206" s="264"/>
      <c r="F2206" s="300"/>
    </row>
    <row r="2207" spans="1:6" ht="16.5">
      <c r="A2207" s="298"/>
      <c r="B2207" s="299"/>
      <c r="C2207" s="264"/>
      <c r="D2207" s="264"/>
      <c r="E2207" s="264"/>
      <c r="F2207" s="300"/>
    </row>
    <row r="2208" spans="1:6" ht="16.5">
      <c r="A2208" s="298"/>
      <c r="B2208" s="299"/>
      <c r="C2208" s="264"/>
      <c r="D2208" s="264"/>
      <c r="E2208" s="264"/>
      <c r="F2208" s="300"/>
    </row>
    <row r="2209" spans="1:6" ht="16.5">
      <c r="A2209" s="298"/>
      <c r="B2209" s="299"/>
      <c r="C2209" s="264"/>
      <c r="D2209" s="264"/>
      <c r="E2209" s="264"/>
      <c r="F2209" s="300"/>
    </row>
    <row r="2210" spans="1:6" ht="16.5">
      <c r="A2210" s="298"/>
      <c r="B2210" s="299"/>
      <c r="C2210" s="264"/>
      <c r="D2210" s="264"/>
      <c r="E2210" s="264"/>
      <c r="F2210" s="300"/>
    </row>
    <row r="2211" spans="1:6" ht="16.5">
      <c r="A2211" s="298"/>
      <c r="B2211" s="299"/>
      <c r="C2211" s="264"/>
      <c r="D2211" s="264"/>
      <c r="E2211" s="264"/>
      <c r="F2211" s="300"/>
    </row>
    <row r="2212" spans="1:6" ht="16.5">
      <c r="A2212" s="298"/>
      <c r="B2212" s="299"/>
      <c r="C2212" s="264"/>
      <c r="D2212" s="264"/>
      <c r="E2212" s="264"/>
      <c r="F2212" s="300"/>
    </row>
    <row r="2213" spans="1:6" ht="16.5">
      <c r="A2213" s="298"/>
      <c r="B2213" s="299"/>
      <c r="C2213" s="264"/>
      <c r="D2213" s="264"/>
      <c r="E2213" s="264"/>
      <c r="F2213" s="300"/>
    </row>
    <row r="2214" spans="1:6" ht="16.5">
      <c r="A2214" s="298"/>
      <c r="B2214" s="299"/>
      <c r="C2214" s="264"/>
      <c r="D2214" s="264"/>
      <c r="E2214" s="264"/>
      <c r="F2214" s="300"/>
    </row>
    <row r="2215" spans="1:6" ht="16.5">
      <c r="A2215" s="298"/>
      <c r="B2215" s="299"/>
      <c r="C2215" s="264"/>
      <c r="D2215" s="264"/>
      <c r="E2215" s="264"/>
      <c r="F2215" s="300"/>
    </row>
    <row r="2216" spans="1:6" ht="16.5">
      <c r="A2216" s="298"/>
      <c r="B2216" s="299"/>
      <c r="C2216" s="264"/>
      <c r="D2216" s="264"/>
      <c r="E2216" s="264"/>
      <c r="F2216" s="300"/>
    </row>
    <row r="2217" spans="1:6" ht="16.5">
      <c r="A2217" s="298"/>
      <c r="B2217" s="299"/>
      <c r="C2217" s="264"/>
      <c r="D2217" s="264"/>
      <c r="E2217" s="264"/>
      <c r="F2217" s="300"/>
    </row>
    <row r="2218" spans="1:6" ht="16.5">
      <c r="A2218" s="298"/>
      <c r="B2218" s="299"/>
      <c r="C2218" s="264"/>
      <c r="D2218" s="264"/>
      <c r="E2218" s="264"/>
      <c r="F2218" s="300"/>
    </row>
    <row r="2219" spans="1:6" ht="16.5">
      <c r="A2219" s="298"/>
      <c r="B2219" s="299"/>
      <c r="C2219" s="264"/>
      <c r="D2219" s="264"/>
      <c r="E2219" s="264"/>
      <c r="F2219" s="300"/>
    </row>
    <row r="2220" spans="1:6" ht="16.5">
      <c r="A2220" s="298"/>
      <c r="B2220" s="299"/>
      <c r="C2220" s="264"/>
      <c r="D2220" s="264"/>
      <c r="E2220" s="264"/>
      <c r="F2220" s="300"/>
    </row>
    <row r="2221" spans="1:6" ht="16.5">
      <c r="A2221" s="298"/>
      <c r="B2221" s="299"/>
      <c r="C2221" s="264"/>
      <c r="D2221" s="264"/>
      <c r="E2221" s="264"/>
      <c r="F2221" s="300"/>
    </row>
    <row r="2222" spans="1:6" ht="16.5">
      <c r="A2222" s="298"/>
      <c r="B2222" s="299"/>
      <c r="C2222" s="264"/>
      <c r="D2222" s="264"/>
      <c r="E2222" s="264"/>
      <c r="F2222" s="300"/>
    </row>
    <row r="2223" spans="1:6" ht="16.5">
      <c r="A2223" s="298"/>
      <c r="B2223" s="299"/>
      <c r="C2223" s="264"/>
      <c r="D2223" s="264"/>
      <c r="E2223" s="264"/>
      <c r="F2223" s="300"/>
    </row>
    <row r="2224" spans="1:6" ht="16.5">
      <c r="A2224" s="298"/>
      <c r="B2224" s="299"/>
      <c r="C2224" s="264"/>
      <c r="D2224" s="264"/>
      <c r="E2224" s="264"/>
      <c r="F2224" s="300"/>
    </row>
    <row r="2225" spans="1:6" ht="16.5">
      <c r="A2225" s="298"/>
      <c r="B2225" s="299"/>
      <c r="C2225" s="264"/>
      <c r="D2225" s="264"/>
      <c r="E2225" s="264"/>
      <c r="F2225" s="300"/>
    </row>
    <row r="2226" spans="1:6" ht="16.5">
      <c r="A2226" s="298"/>
      <c r="B2226" s="299"/>
      <c r="C2226" s="264"/>
      <c r="D2226" s="264"/>
      <c r="E2226" s="264"/>
      <c r="F2226" s="300"/>
    </row>
    <row r="2227" spans="1:6" ht="16.5">
      <c r="A2227" s="298"/>
      <c r="B2227" s="299"/>
      <c r="C2227" s="264"/>
      <c r="D2227" s="264"/>
      <c r="E2227" s="264"/>
      <c r="F2227" s="300"/>
    </row>
    <row r="2228" spans="1:6" ht="16.5">
      <c r="A2228" s="298"/>
      <c r="B2228" s="299"/>
      <c r="C2228" s="264"/>
      <c r="D2228" s="264"/>
      <c r="E2228" s="264"/>
      <c r="F2228" s="300"/>
    </row>
    <row r="2229" spans="1:6" ht="16.5">
      <c r="A2229" s="298"/>
      <c r="B2229" s="299"/>
      <c r="C2229" s="264"/>
      <c r="D2229" s="264"/>
      <c r="E2229" s="264"/>
      <c r="F2229" s="300"/>
    </row>
    <row r="2230" spans="1:6" ht="16.5">
      <c r="A2230" s="298"/>
      <c r="B2230" s="299"/>
      <c r="C2230" s="264"/>
      <c r="D2230" s="264"/>
      <c r="E2230" s="264"/>
      <c r="F2230" s="300"/>
    </row>
    <row r="2231" spans="1:6" ht="16.5">
      <c r="A2231" s="298"/>
      <c r="B2231" s="299"/>
      <c r="C2231" s="264"/>
      <c r="D2231" s="264"/>
      <c r="E2231" s="264"/>
      <c r="F2231" s="300"/>
    </row>
    <row r="2232" spans="1:6" ht="16.5">
      <c r="A2232" s="298"/>
      <c r="B2232" s="299"/>
      <c r="C2232" s="264"/>
      <c r="D2232" s="264"/>
      <c r="E2232" s="264"/>
      <c r="F2232" s="300"/>
    </row>
    <row r="2233" spans="1:6" ht="16.5">
      <c r="A2233" s="298"/>
      <c r="B2233" s="299"/>
      <c r="C2233" s="264"/>
      <c r="D2233" s="264"/>
      <c r="E2233" s="264"/>
      <c r="F2233" s="300"/>
    </row>
    <row r="2234" spans="1:6" ht="16.5">
      <c r="A2234" s="298"/>
      <c r="B2234" s="299"/>
      <c r="C2234" s="264"/>
      <c r="D2234" s="264"/>
      <c r="E2234" s="264"/>
      <c r="F2234" s="300"/>
    </row>
    <row r="2235" spans="1:6" ht="16.5">
      <c r="A2235" s="298"/>
      <c r="B2235" s="299"/>
      <c r="C2235" s="264"/>
      <c r="D2235" s="264"/>
      <c r="E2235" s="264"/>
      <c r="F2235" s="300"/>
    </row>
    <row r="2236" spans="1:6" ht="16.5">
      <c r="A2236" s="298"/>
      <c r="B2236" s="299"/>
      <c r="C2236" s="264"/>
      <c r="D2236" s="264"/>
      <c r="E2236" s="264"/>
      <c r="F2236" s="300"/>
    </row>
    <row r="2237" spans="1:6" ht="16.5">
      <c r="A2237" s="298"/>
      <c r="B2237" s="299"/>
      <c r="C2237" s="264"/>
      <c r="D2237" s="264"/>
      <c r="E2237" s="264"/>
      <c r="F2237" s="300"/>
    </row>
    <row r="2238" spans="1:6" ht="16.5">
      <c r="A2238" s="298"/>
      <c r="B2238" s="299"/>
      <c r="C2238" s="264"/>
      <c r="D2238" s="264"/>
      <c r="E2238" s="264"/>
      <c r="F2238" s="300"/>
    </row>
    <row r="2239" spans="1:6" ht="16.5">
      <c r="A2239" s="298"/>
      <c r="B2239" s="299"/>
      <c r="C2239" s="264"/>
      <c r="D2239" s="264"/>
      <c r="E2239" s="264"/>
      <c r="F2239" s="300"/>
    </row>
    <row r="2240" spans="1:6" ht="16.5">
      <c r="A2240" s="298"/>
      <c r="B2240" s="299"/>
      <c r="C2240" s="264"/>
      <c r="D2240" s="264"/>
      <c r="E2240" s="264"/>
      <c r="F2240" s="300"/>
    </row>
    <row r="2241" spans="1:6" ht="16.5">
      <c r="A2241" s="298"/>
      <c r="B2241" s="299"/>
      <c r="C2241" s="264"/>
      <c r="D2241" s="264"/>
      <c r="E2241" s="264"/>
      <c r="F2241" s="300"/>
    </row>
    <row r="2242" spans="1:6" ht="16.5">
      <c r="A2242" s="298"/>
      <c r="B2242" s="299"/>
      <c r="C2242" s="264"/>
      <c r="D2242" s="264"/>
      <c r="E2242" s="264"/>
      <c r="F2242" s="300"/>
    </row>
    <row r="2243" spans="1:6" ht="16.5">
      <c r="A2243" s="298"/>
      <c r="B2243" s="299"/>
      <c r="C2243" s="264"/>
      <c r="D2243" s="264"/>
      <c r="E2243" s="264"/>
      <c r="F2243" s="300"/>
    </row>
    <row r="2244" spans="1:6" ht="16.5">
      <c r="A2244" s="298"/>
      <c r="B2244" s="299"/>
      <c r="C2244" s="264"/>
      <c r="D2244" s="264"/>
      <c r="E2244" s="264"/>
      <c r="F2244" s="300"/>
    </row>
    <row r="2245" spans="1:6" ht="16.5">
      <c r="A2245" s="298"/>
      <c r="B2245" s="299"/>
      <c r="C2245" s="264"/>
      <c r="D2245" s="264"/>
      <c r="E2245" s="264"/>
      <c r="F2245" s="300"/>
    </row>
    <row r="2246" spans="1:6" ht="16.5">
      <c r="A2246" s="298"/>
      <c r="B2246" s="299"/>
      <c r="C2246" s="264"/>
      <c r="D2246" s="264"/>
      <c r="E2246" s="264"/>
      <c r="F2246" s="300"/>
    </row>
    <row r="2247" spans="1:6" ht="16.5">
      <c r="A2247" s="298"/>
      <c r="B2247" s="299"/>
      <c r="C2247" s="264"/>
      <c r="D2247" s="264"/>
      <c r="E2247" s="264"/>
      <c r="F2247" s="300"/>
    </row>
    <row r="2248" spans="1:6" ht="16.5">
      <c r="A2248" s="298"/>
      <c r="B2248" s="299"/>
      <c r="C2248" s="264"/>
      <c r="D2248" s="264"/>
      <c r="E2248" s="264"/>
      <c r="F2248" s="300"/>
    </row>
    <row r="2249" spans="1:6" ht="16.5">
      <c r="A2249" s="298"/>
      <c r="B2249" s="299"/>
      <c r="C2249" s="264"/>
      <c r="D2249" s="264"/>
      <c r="E2249" s="264"/>
      <c r="F2249" s="300"/>
    </row>
    <row r="2250" spans="1:6" ht="16.5">
      <c r="A2250" s="298"/>
      <c r="B2250" s="299"/>
      <c r="C2250" s="264"/>
      <c r="D2250" s="264"/>
      <c r="E2250" s="264"/>
      <c r="F2250" s="300"/>
    </row>
    <row r="2251" spans="1:6" ht="16.5">
      <c r="A2251" s="298"/>
      <c r="B2251" s="299"/>
      <c r="C2251" s="264"/>
      <c r="D2251" s="264"/>
      <c r="E2251" s="264"/>
      <c r="F2251" s="300"/>
    </row>
    <row r="2252" spans="1:6" ht="16.5">
      <c r="A2252" s="298"/>
      <c r="B2252" s="299"/>
      <c r="C2252" s="264"/>
      <c r="D2252" s="264"/>
      <c r="E2252" s="264"/>
      <c r="F2252" s="300"/>
    </row>
    <row r="2253" spans="1:6" ht="16.5">
      <c r="A2253" s="298"/>
      <c r="B2253" s="299"/>
      <c r="C2253" s="264"/>
      <c r="D2253" s="264"/>
      <c r="E2253" s="264"/>
      <c r="F2253" s="300"/>
    </row>
    <row r="2254" spans="1:6" ht="16.5">
      <c r="A2254" s="298"/>
      <c r="B2254" s="299"/>
      <c r="C2254" s="264"/>
      <c r="D2254" s="264"/>
      <c r="E2254" s="264"/>
      <c r="F2254" s="300"/>
    </row>
    <row r="2255" spans="1:6" ht="16.5">
      <c r="A2255" s="298"/>
      <c r="B2255" s="299"/>
      <c r="C2255" s="264"/>
      <c r="D2255" s="264"/>
      <c r="E2255" s="264"/>
      <c r="F2255" s="300"/>
    </row>
    <row r="2256" spans="1:6" ht="16.5">
      <c r="A2256" s="298"/>
      <c r="B2256" s="299"/>
      <c r="C2256" s="264"/>
      <c r="D2256" s="264"/>
      <c r="E2256" s="264"/>
      <c r="F2256" s="300"/>
    </row>
    <row r="2257" spans="1:6" ht="16.5">
      <c r="A2257" s="298"/>
      <c r="B2257" s="299"/>
      <c r="C2257" s="264"/>
      <c r="D2257" s="264"/>
      <c r="E2257" s="264"/>
      <c r="F2257" s="300"/>
    </row>
    <row r="2258" spans="1:6" ht="16.5">
      <c r="A2258" s="298"/>
      <c r="B2258" s="299"/>
      <c r="C2258" s="264"/>
      <c r="D2258" s="264"/>
      <c r="E2258" s="264"/>
      <c r="F2258" s="300"/>
    </row>
    <row r="2259" spans="1:6" ht="16.5">
      <c r="A2259" s="298"/>
      <c r="B2259" s="299"/>
      <c r="C2259" s="264"/>
      <c r="D2259" s="264"/>
      <c r="E2259" s="264"/>
      <c r="F2259" s="300"/>
    </row>
    <row r="2260" spans="1:6" ht="16.5">
      <c r="A2260" s="298"/>
      <c r="B2260" s="299"/>
      <c r="C2260" s="264"/>
      <c r="D2260" s="264"/>
      <c r="E2260" s="264"/>
      <c r="F2260" s="300"/>
    </row>
    <row r="2261" spans="1:6" ht="16.5">
      <c r="A2261" s="298"/>
      <c r="B2261" s="299"/>
      <c r="C2261" s="264"/>
      <c r="D2261" s="264"/>
      <c r="E2261" s="264"/>
      <c r="F2261" s="300"/>
    </row>
    <row r="2262" spans="1:6" ht="16.5">
      <c r="A2262" s="298"/>
      <c r="B2262" s="299"/>
      <c r="C2262" s="264"/>
      <c r="D2262" s="264"/>
      <c r="E2262" s="264"/>
      <c r="F2262" s="300"/>
    </row>
    <row r="2263" spans="1:6" ht="16.5">
      <c r="A2263" s="298"/>
      <c r="B2263" s="299"/>
      <c r="C2263" s="264"/>
      <c r="D2263" s="264"/>
      <c r="E2263" s="264"/>
      <c r="F2263" s="300"/>
    </row>
    <row r="2264" spans="1:6" ht="16.5">
      <c r="A2264" s="298"/>
      <c r="B2264" s="299"/>
      <c r="C2264" s="264"/>
      <c r="D2264" s="264"/>
      <c r="E2264" s="264"/>
      <c r="F2264" s="300"/>
    </row>
    <row r="2265" spans="1:6" ht="16.5">
      <c r="A2265" s="298"/>
      <c r="B2265" s="299"/>
      <c r="C2265" s="264"/>
      <c r="D2265" s="264"/>
      <c r="E2265" s="264"/>
      <c r="F2265" s="300"/>
    </row>
    <row r="2266" spans="1:6" ht="16.5">
      <c r="A2266" s="298"/>
      <c r="B2266" s="299"/>
      <c r="C2266" s="264"/>
      <c r="D2266" s="264"/>
      <c r="E2266" s="264"/>
      <c r="F2266" s="300"/>
    </row>
    <row r="2267" spans="1:6" ht="16.5">
      <c r="A2267" s="298"/>
      <c r="B2267" s="299"/>
      <c r="C2267" s="264"/>
      <c r="D2267" s="264"/>
      <c r="E2267" s="264"/>
      <c r="F2267" s="300"/>
    </row>
    <row r="2268" spans="1:6" ht="16.5">
      <c r="A2268" s="298"/>
      <c r="B2268" s="299"/>
      <c r="C2268" s="264"/>
      <c r="D2268" s="264"/>
      <c r="E2268" s="264"/>
      <c r="F2268" s="300"/>
    </row>
    <row r="2269" spans="1:6" ht="16.5">
      <c r="A2269" s="298"/>
      <c r="B2269" s="299"/>
      <c r="C2269" s="264"/>
      <c r="D2269" s="264"/>
      <c r="E2269" s="264"/>
      <c r="F2269" s="300"/>
    </row>
    <row r="2270" spans="1:6" ht="16.5">
      <c r="A2270" s="298"/>
      <c r="B2270" s="299"/>
      <c r="C2270" s="264"/>
      <c r="D2270" s="264"/>
      <c r="E2270" s="264"/>
      <c r="F2270" s="300"/>
    </row>
    <row r="2271" spans="1:6" ht="16.5">
      <c r="A2271" s="298"/>
      <c r="B2271" s="299"/>
      <c r="C2271" s="264"/>
      <c r="D2271" s="264"/>
      <c r="E2271" s="264"/>
      <c r="F2271" s="300"/>
    </row>
    <row r="2272" spans="1:6" ht="16.5">
      <c r="A2272" s="298"/>
      <c r="B2272" s="299"/>
      <c r="C2272" s="264"/>
      <c r="D2272" s="264"/>
      <c r="E2272" s="264"/>
      <c r="F2272" s="300"/>
    </row>
    <row r="2273" spans="1:6" ht="16.5">
      <c r="A2273" s="298"/>
      <c r="B2273" s="299"/>
      <c r="C2273" s="264"/>
      <c r="D2273" s="264"/>
      <c r="E2273" s="264"/>
      <c r="F2273" s="300"/>
    </row>
    <row r="2274" spans="1:6" ht="16.5">
      <c r="A2274" s="298"/>
      <c r="B2274" s="299"/>
      <c r="C2274" s="264"/>
      <c r="D2274" s="264"/>
      <c r="E2274" s="264"/>
      <c r="F2274" s="300"/>
    </row>
    <row r="2275" spans="1:6" ht="16.5">
      <c r="A2275" s="298"/>
      <c r="B2275" s="299"/>
      <c r="C2275" s="264"/>
      <c r="D2275" s="264"/>
      <c r="E2275" s="264"/>
      <c r="F2275" s="300"/>
    </row>
    <row r="2276" spans="1:6" ht="16.5">
      <c r="A2276" s="298"/>
      <c r="B2276" s="299"/>
      <c r="C2276" s="264"/>
      <c r="D2276" s="264"/>
      <c r="E2276" s="264"/>
      <c r="F2276" s="300"/>
    </row>
    <row r="2277" spans="1:6" ht="16.5">
      <c r="A2277" s="298"/>
      <c r="B2277" s="299"/>
      <c r="C2277" s="264"/>
      <c r="D2277" s="264"/>
      <c r="E2277" s="264"/>
      <c r="F2277" s="300"/>
    </row>
    <row r="2278" spans="1:6" ht="16.5">
      <c r="A2278" s="298"/>
      <c r="B2278" s="299"/>
      <c r="C2278" s="264"/>
      <c r="D2278" s="264"/>
      <c r="E2278" s="264"/>
      <c r="F2278" s="300"/>
    </row>
    <row r="2279" spans="1:6" ht="16.5">
      <c r="A2279" s="298"/>
      <c r="B2279" s="299"/>
      <c r="C2279" s="264"/>
      <c r="D2279" s="264"/>
      <c r="E2279" s="264"/>
      <c r="F2279" s="300"/>
    </row>
    <row r="2280" spans="1:6" ht="16.5">
      <c r="A2280" s="298"/>
      <c r="B2280" s="299"/>
      <c r="C2280" s="264"/>
      <c r="D2280" s="264"/>
      <c r="E2280" s="264"/>
      <c r="F2280" s="300"/>
    </row>
    <row r="2281" spans="1:6" ht="16.5">
      <c r="A2281" s="298"/>
      <c r="B2281" s="299"/>
      <c r="C2281" s="264"/>
      <c r="D2281" s="264"/>
      <c r="E2281" s="264"/>
      <c r="F2281" s="300"/>
    </row>
    <row r="2282" spans="1:6" ht="16.5">
      <c r="A2282" s="298"/>
      <c r="B2282" s="299"/>
      <c r="C2282" s="264"/>
      <c r="D2282" s="264"/>
      <c r="E2282" s="264"/>
      <c r="F2282" s="300"/>
    </row>
    <row r="2283" spans="1:6" ht="16.5">
      <c r="A2283" s="298"/>
      <c r="B2283" s="299"/>
      <c r="C2283" s="264"/>
      <c r="D2283" s="264"/>
      <c r="E2283" s="264"/>
      <c r="F2283" s="300"/>
    </row>
    <row r="2284" spans="1:6" ht="16.5">
      <c r="A2284" s="298"/>
      <c r="B2284" s="299"/>
      <c r="C2284" s="264"/>
      <c r="D2284" s="264"/>
      <c r="E2284" s="264"/>
      <c r="F2284" s="300"/>
    </row>
    <row r="2285" spans="1:6" ht="16.5">
      <c r="A2285" s="298"/>
      <c r="B2285" s="299"/>
      <c r="C2285" s="264"/>
      <c r="D2285" s="264"/>
      <c r="E2285" s="264"/>
      <c r="F2285" s="300"/>
    </row>
    <row r="2286" spans="1:6" ht="16.5">
      <c r="A2286" s="298"/>
      <c r="B2286" s="299"/>
      <c r="C2286" s="264"/>
      <c r="D2286" s="264"/>
      <c r="E2286" s="264"/>
      <c r="F2286" s="300"/>
    </row>
    <row r="2287" spans="1:6" ht="16.5">
      <c r="A2287" s="298"/>
      <c r="B2287" s="299"/>
      <c r="C2287" s="264"/>
      <c r="D2287" s="264"/>
      <c r="E2287" s="264"/>
      <c r="F2287" s="300"/>
    </row>
    <row r="2288" spans="1:6" ht="16.5">
      <c r="A2288" s="298"/>
      <c r="B2288" s="299"/>
      <c r="C2288" s="264"/>
      <c r="D2288" s="264"/>
      <c r="E2288" s="264"/>
      <c r="F2288" s="300"/>
    </row>
    <row r="2289" spans="1:6" ht="16.5">
      <c r="A2289" s="298"/>
      <c r="B2289" s="299"/>
      <c r="C2289" s="264"/>
      <c r="D2289" s="264"/>
      <c r="E2289" s="264"/>
      <c r="F2289" s="300"/>
    </row>
    <row r="2290" spans="1:6" ht="16.5">
      <c r="A2290" s="298"/>
      <c r="B2290" s="299"/>
      <c r="C2290" s="264"/>
      <c r="D2290" s="264"/>
      <c r="E2290" s="264"/>
      <c r="F2290" s="300"/>
    </row>
    <row r="2291" spans="1:6" ht="16.5">
      <c r="A2291" s="298"/>
      <c r="B2291" s="299"/>
      <c r="C2291" s="264"/>
      <c r="D2291" s="264"/>
      <c r="E2291" s="264"/>
      <c r="F2291" s="300"/>
    </row>
    <row r="2292" spans="1:6" ht="16.5">
      <c r="A2292" s="298"/>
      <c r="B2292" s="299"/>
      <c r="C2292" s="264"/>
      <c r="D2292" s="264"/>
      <c r="E2292" s="264"/>
      <c r="F2292" s="300"/>
    </row>
    <row r="2293" spans="1:6" ht="16.5">
      <c r="A2293" s="298"/>
      <c r="B2293" s="299"/>
      <c r="C2293" s="264"/>
      <c r="D2293" s="264"/>
      <c r="E2293" s="264"/>
      <c r="F2293" s="300"/>
    </row>
    <row r="2294" spans="1:6" ht="16.5">
      <c r="A2294" s="298"/>
      <c r="B2294" s="299"/>
      <c r="C2294" s="264"/>
      <c r="D2294" s="264"/>
      <c r="E2294" s="264"/>
      <c r="F2294" s="300"/>
    </row>
    <row r="2295" spans="1:6" ht="16.5">
      <c r="A2295" s="298"/>
      <c r="B2295" s="299"/>
      <c r="C2295" s="264"/>
      <c r="D2295" s="264"/>
      <c r="E2295" s="264"/>
      <c r="F2295" s="300"/>
    </row>
    <row r="2296" spans="1:6" ht="16.5">
      <c r="A2296" s="298"/>
      <c r="B2296" s="299"/>
      <c r="C2296" s="264"/>
      <c r="D2296" s="264"/>
      <c r="E2296" s="264"/>
      <c r="F2296" s="300"/>
    </row>
    <row r="2297" spans="1:6" ht="16.5">
      <c r="A2297" s="298"/>
      <c r="B2297" s="299"/>
      <c r="C2297" s="264"/>
      <c r="D2297" s="264"/>
      <c r="E2297" s="264"/>
      <c r="F2297" s="300"/>
    </row>
    <row r="2298" spans="1:6" ht="16.5">
      <c r="A2298" s="298"/>
      <c r="B2298" s="299"/>
      <c r="C2298" s="264"/>
      <c r="D2298" s="264"/>
      <c r="E2298" s="264"/>
      <c r="F2298" s="300"/>
    </row>
    <row r="2299" spans="1:6" ht="16.5">
      <c r="A2299" s="298"/>
      <c r="B2299" s="299"/>
      <c r="C2299" s="264"/>
      <c r="D2299" s="264"/>
      <c r="E2299" s="264"/>
      <c r="F2299" s="300"/>
    </row>
    <row r="2300" spans="1:6" ht="16.5">
      <c r="A2300" s="298"/>
      <c r="B2300" s="299"/>
      <c r="C2300" s="264"/>
      <c r="D2300" s="264"/>
      <c r="E2300" s="264"/>
      <c r="F2300" s="300"/>
    </row>
    <row r="2301" spans="1:6" ht="16.5">
      <c r="A2301" s="298"/>
      <c r="B2301" s="299"/>
      <c r="C2301" s="264"/>
      <c r="D2301" s="264"/>
      <c r="E2301" s="264"/>
      <c r="F2301" s="300"/>
    </row>
    <row r="2302" spans="1:6" ht="16.5">
      <c r="A2302" s="298"/>
      <c r="B2302" s="299"/>
      <c r="C2302" s="264"/>
      <c r="D2302" s="264"/>
      <c r="E2302" s="264"/>
      <c r="F2302" s="300"/>
    </row>
    <row r="2303" spans="1:6" ht="16.5">
      <c r="A2303" s="298"/>
      <c r="B2303" s="299"/>
      <c r="C2303" s="264"/>
      <c r="D2303" s="264"/>
      <c r="E2303" s="264"/>
      <c r="F2303" s="300"/>
    </row>
    <row r="2304" spans="1:6" ht="16.5">
      <c r="A2304" s="298"/>
      <c r="B2304" s="299"/>
      <c r="C2304" s="264"/>
      <c r="D2304" s="264"/>
      <c r="E2304" s="264"/>
      <c r="F2304" s="300"/>
    </row>
    <row r="2305" spans="1:6" ht="16.5">
      <c r="A2305" s="298"/>
      <c r="B2305" s="299"/>
      <c r="C2305" s="264"/>
      <c r="D2305" s="264"/>
      <c r="E2305" s="264"/>
      <c r="F2305" s="300"/>
    </row>
    <row r="2306" spans="1:6" ht="16.5">
      <c r="A2306" s="298"/>
      <c r="B2306" s="299"/>
      <c r="C2306" s="264"/>
      <c r="D2306" s="264"/>
      <c r="E2306" s="264"/>
      <c r="F2306" s="300"/>
    </row>
    <row r="2307" spans="1:6" ht="16.5">
      <c r="A2307" s="298"/>
      <c r="B2307" s="299"/>
      <c r="C2307" s="264"/>
      <c r="D2307" s="264"/>
      <c r="E2307" s="264"/>
      <c r="F2307" s="300"/>
    </row>
    <row r="2308" spans="1:6" ht="16.5">
      <c r="A2308" s="298"/>
      <c r="B2308" s="299"/>
      <c r="C2308" s="264"/>
      <c r="D2308" s="264"/>
      <c r="E2308" s="264"/>
      <c r="F2308" s="300"/>
    </row>
    <row r="2309" spans="1:6" ht="16.5">
      <c r="A2309" s="298"/>
      <c r="B2309" s="299"/>
      <c r="C2309" s="264"/>
      <c r="D2309" s="264"/>
      <c r="E2309" s="264"/>
      <c r="F2309" s="300"/>
    </row>
    <row r="2310" spans="1:6" ht="16.5">
      <c r="A2310" s="298"/>
      <c r="B2310" s="299"/>
      <c r="C2310" s="264"/>
      <c r="D2310" s="264"/>
      <c r="E2310" s="264"/>
      <c r="F2310" s="300"/>
    </row>
    <row r="2311" spans="1:6" ht="16.5">
      <c r="A2311" s="298"/>
      <c r="B2311" s="299"/>
      <c r="C2311" s="264"/>
      <c r="D2311" s="264"/>
      <c r="E2311" s="264"/>
      <c r="F2311" s="300"/>
    </row>
    <row r="2312" spans="1:6" ht="16.5">
      <c r="A2312" s="298"/>
      <c r="B2312" s="299"/>
      <c r="C2312" s="264"/>
      <c r="D2312" s="264"/>
      <c r="E2312" s="264"/>
      <c r="F2312" s="300"/>
    </row>
    <row r="2313" spans="1:6" ht="16.5">
      <c r="A2313" s="298"/>
      <c r="B2313" s="299"/>
      <c r="C2313" s="264"/>
      <c r="D2313" s="264"/>
      <c r="E2313" s="264"/>
      <c r="F2313" s="300"/>
    </row>
    <row r="2314" spans="1:6" ht="16.5">
      <c r="A2314" s="298"/>
      <c r="B2314" s="299"/>
      <c r="C2314" s="264"/>
      <c r="D2314" s="264"/>
      <c r="E2314" s="264"/>
      <c r="F2314" s="300"/>
    </row>
    <row r="2315" spans="1:6" ht="16.5">
      <c r="A2315" s="298"/>
      <c r="B2315" s="299"/>
      <c r="C2315" s="264"/>
      <c r="D2315" s="264"/>
      <c r="E2315" s="264"/>
      <c r="F2315" s="300"/>
    </row>
    <row r="2316" spans="1:6" ht="16.5">
      <c r="A2316" s="298"/>
      <c r="B2316" s="299"/>
      <c r="C2316" s="264"/>
      <c r="D2316" s="264"/>
      <c r="E2316" s="264"/>
      <c r="F2316" s="300"/>
    </row>
    <row r="2317" spans="1:6" ht="16.5">
      <c r="A2317" s="298"/>
      <c r="B2317" s="299"/>
      <c r="C2317" s="264"/>
      <c r="D2317" s="264"/>
      <c r="E2317" s="264"/>
      <c r="F2317" s="300"/>
    </row>
    <row r="2318" spans="1:6" ht="16.5">
      <c r="A2318" s="298"/>
      <c r="B2318" s="299"/>
      <c r="C2318" s="264"/>
      <c r="D2318" s="264"/>
      <c r="E2318" s="264"/>
      <c r="F2318" s="300"/>
    </row>
    <row r="2319" spans="1:6" ht="16.5">
      <c r="A2319" s="298"/>
      <c r="B2319" s="299"/>
      <c r="C2319" s="264"/>
      <c r="D2319" s="264"/>
      <c r="E2319" s="264"/>
      <c r="F2319" s="300"/>
    </row>
    <row r="2320" spans="1:6" ht="16.5">
      <c r="A2320" s="298"/>
      <c r="B2320" s="299"/>
      <c r="C2320" s="264"/>
      <c r="D2320" s="264"/>
      <c r="E2320" s="264"/>
      <c r="F2320" s="300"/>
    </row>
    <row r="2321" spans="1:6" ht="16.5">
      <c r="A2321" s="298"/>
      <c r="B2321" s="299"/>
      <c r="C2321" s="264"/>
      <c r="D2321" s="264"/>
      <c r="E2321" s="264"/>
      <c r="F2321" s="300"/>
    </row>
    <row r="2322" spans="1:6" ht="16.5">
      <c r="A2322" s="298"/>
      <c r="B2322" s="299"/>
      <c r="C2322" s="264"/>
      <c r="D2322" s="264"/>
      <c r="E2322" s="264"/>
      <c r="F2322" s="300"/>
    </row>
    <row r="2323" spans="1:6" ht="16.5">
      <c r="A2323" s="298"/>
      <c r="B2323" s="299"/>
      <c r="C2323" s="264"/>
      <c r="D2323" s="264"/>
      <c r="E2323" s="264"/>
      <c r="F2323" s="300"/>
    </row>
    <row r="2324" spans="1:6" ht="16.5">
      <c r="A2324" s="298"/>
      <c r="B2324" s="299"/>
      <c r="C2324" s="264"/>
      <c r="D2324" s="264"/>
      <c r="E2324" s="264"/>
      <c r="F2324" s="300"/>
    </row>
    <row r="2325" spans="1:6" ht="16.5">
      <c r="A2325" s="298"/>
      <c r="B2325" s="299"/>
      <c r="C2325" s="264"/>
      <c r="D2325" s="264"/>
      <c r="E2325" s="264"/>
      <c r="F2325" s="300"/>
    </row>
    <row r="2326" spans="1:6" ht="16.5">
      <c r="A2326" s="298"/>
      <c r="B2326" s="299"/>
      <c r="C2326" s="264"/>
      <c r="D2326" s="264"/>
      <c r="E2326" s="264"/>
      <c r="F2326" s="300"/>
    </row>
    <row r="2327" spans="1:6" ht="16.5">
      <c r="A2327" s="298"/>
      <c r="B2327" s="299"/>
      <c r="C2327" s="264"/>
      <c r="D2327" s="264"/>
      <c r="E2327" s="264"/>
      <c r="F2327" s="300"/>
    </row>
    <row r="2328" spans="1:6" ht="16.5">
      <c r="A2328" s="298"/>
      <c r="B2328" s="299"/>
      <c r="C2328" s="264"/>
      <c r="D2328" s="264"/>
      <c r="E2328" s="264"/>
      <c r="F2328" s="300"/>
    </row>
    <row r="2329" spans="1:6" ht="16.5">
      <c r="A2329" s="298"/>
      <c r="B2329" s="299"/>
      <c r="C2329" s="264"/>
      <c r="D2329" s="264"/>
      <c r="E2329" s="264"/>
      <c r="F2329" s="300"/>
    </row>
    <row r="2330" spans="1:6" ht="16.5">
      <c r="A2330" s="298"/>
      <c r="B2330" s="299"/>
      <c r="C2330" s="264"/>
      <c r="D2330" s="264"/>
      <c r="E2330" s="264"/>
      <c r="F2330" s="300"/>
    </row>
    <row r="2331" spans="1:6" ht="16.5">
      <c r="A2331" s="298"/>
      <c r="B2331" s="299"/>
      <c r="C2331" s="264"/>
      <c r="D2331" s="264"/>
      <c r="E2331" s="264"/>
      <c r="F2331" s="300"/>
    </row>
    <row r="2332" spans="1:6" ht="16.5">
      <c r="A2332" s="298"/>
      <c r="B2332" s="299"/>
      <c r="C2332" s="264"/>
      <c r="D2332" s="264"/>
      <c r="E2332" s="264"/>
      <c r="F2332" s="300"/>
    </row>
    <row r="2333" spans="1:6" ht="16.5">
      <c r="A2333" s="298"/>
      <c r="B2333" s="299"/>
      <c r="C2333" s="264"/>
      <c r="D2333" s="264"/>
      <c r="E2333" s="264"/>
      <c r="F2333" s="300"/>
    </row>
    <row r="2334" spans="1:6" ht="16.5">
      <c r="A2334" s="298"/>
      <c r="B2334" s="299"/>
      <c r="C2334" s="264"/>
      <c r="D2334" s="264"/>
      <c r="E2334" s="264"/>
      <c r="F2334" s="300"/>
    </row>
    <row r="2335" spans="1:6" ht="16.5">
      <c r="A2335" s="298"/>
      <c r="B2335" s="299"/>
      <c r="C2335" s="264"/>
      <c r="D2335" s="264"/>
      <c r="E2335" s="264"/>
      <c r="F2335" s="300"/>
    </row>
    <row r="2336" spans="1:6" ht="16.5">
      <c r="A2336" s="298"/>
      <c r="B2336" s="299"/>
      <c r="C2336" s="264"/>
      <c r="D2336" s="264"/>
      <c r="E2336" s="264"/>
      <c r="F2336" s="300"/>
    </row>
    <row r="2337" spans="1:6" ht="16.5">
      <c r="A2337" s="298"/>
      <c r="B2337" s="299"/>
      <c r="C2337" s="264"/>
      <c r="D2337" s="264"/>
      <c r="E2337" s="264"/>
      <c r="F2337" s="300"/>
    </row>
    <row r="2338" spans="1:6" ht="16.5">
      <c r="A2338" s="298"/>
      <c r="B2338" s="299"/>
      <c r="C2338" s="264"/>
      <c r="D2338" s="264"/>
      <c r="E2338" s="264"/>
      <c r="F2338" s="300"/>
    </row>
    <row r="2339" spans="1:6" ht="16.5">
      <c r="A2339" s="298"/>
      <c r="B2339" s="299"/>
      <c r="C2339" s="264"/>
      <c r="D2339" s="264"/>
      <c r="E2339" s="264"/>
      <c r="F2339" s="300"/>
    </row>
    <row r="2340" spans="1:6" ht="16.5">
      <c r="A2340" s="298"/>
      <c r="B2340" s="299"/>
      <c r="C2340" s="264"/>
      <c r="D2340" s="264"/>
      <c r="E2340" s="264"/>
      <c r="F2340" s="300"/>
    </row>
    <row r="2341" spans="1:6" ht="16.5">
      <c r="A2341" s="298"/>
      <c r="B2341" s="299"/>
      <c r="C2341" s="264"/>
      <c r="D2341" s="264"/>
      <c r="E2341" s="264"/>
      <c r="F2341" s="300"/>
    </row>
    <row r="2342" spans="1:6" ht="16.5">
      <c r="A2342" s="298"/>
      <c r="B2342" s="299"/>
      <c r="C2342" s="264"/>
      <c r="D2342" s="264"/>
      <c r="E2342" s="264"/>
      <c r="F2342" s="300"/>
    </row>
    <row r="2343" spans="1:6" ht="16.5">
      <c r="A2343" s="298"/>
      <c r="B2343" s="299"/>
      <c r="C2343" s="264"/>
      <c r="D2343" s="264"/>
      <c r="E2343" s="264"/>
      <c r="F2343" s="300"/>
    </row>
    <row r="2344" spans="1:6" ht="16.5">
      <c r="A2344" s="298"/>
      <c r="B2344" s="299"/>
      <c r="C2344" s="264"/>
      <c r="D2344" s="264"/>
      <c r="E2344" s="264"/>
      <c r="F2344" s="300"/>
    </row>
    <row r="2345" spans="1:6" ht="16.5">
      <c r="A2345" s="298"/>
      <c r="B2345" s="299"/>
      <c r="C2345" s="264"/>
      <c r="D2345" s="264"/>
      <c r="E2345" s="264"/>
      <c r="F2345" s="300"/>
    </row>
    <row r="2346" spans="1:6" ht="16.5">
      <c r="A2346" s="298"/>
      <c r="B2346" s="299"/>
      <c r="C2346" s="264"/>
      <c r="D2346" s="264"/>
      <c r="E2346" s="264"/>
      <c r="F2346" s="300"/>
    </row>
    <row r="2347" spans="1:6" ht="16.5">
      <c r="A2347" s="298"/>
      <c r="B2347" s="299"/>
      <c r="C2347" s="264"/>
      <c r="D2347" s="264"/>
      <c r="E2347" s="264"/>
      <c r="F2347" s="300"/>
    </row>
    <row r="2348" spans="1:6" ht="16.5">
      <c r="A2348" s="298"/>
      <c r="B2348" s="299"/>
      <c r="C2348" s="264"/>
      <c r="D2348" s="264"/>
      <c r="E2348" s="264"/>
      <c r="F2348" s="300"/>
    </row>
    <row r="2349" spans="1:6" ht="16.5">
      <c r="A2349" s="298"/>
      <c r="B2349" s="299"/>
      <c r="C2349" s="264"/>
      <c r="D2349" s="264"/>
      <c r="E2349" s="264"/>
      <c r="F2349" s="300"/>
    </row>
    <row r="2350" spans="1:6" ht="16.5">
      <c r="A2350" s="298"/>
      <c r="B2350" s="299"/>
      <c r="C2350" s="264"/>
      <c r="D2350" s="264"/>
      <c r="E2350" s="264"/>
      <c r="F2350" s="300"/>
    </row>
    <row r="2351" spans="1:6" ht="16.5">
      <c r="A2351" s="298"/>
      <c r="B2351" s="299"/>
      <c r="C2351" s="264"/>
      <c r="D2351" s="264"/>
      <c r="E2351" s="264"/>
      <c r="F2351" s="300"/>
    </row>
    <row r="2352" spans="1:6" ht="16.5">
      <c r="A2352" s="298"/>
      <c r="B2352" s="299"/>
      <c r="C2352" s="264"/>
      <c r="D2352" s="264"/>
      <c r="E2352" s="264"/>
      <c r="F2352" s="300"/>
    </row>
    <row r="2353" spans="1:6" ht="16.5">
      <c r="A2353" s="298"/>
      <c r="B2353" s="299"/>
      <c r="C2353" s="264"/>
      <c r="D2353" s="264"/>
      <c r="E2353" s="264"/>
      <c r="F2353" s="300"/>
    </row>
    <row r="2354" spans="1:6" ht="16.5">
      <c r="A2354" s="298"/>
      <c r="B2354" s="299"/>
      <c r="C2354" s="264"/>
      <c r="D2354" s="264"/>
      <c r="E2354" s="264"/>
      <c r="F2354" s="300"/>
    </row>
    <row r="2355" spans="1:6" ht="16.5">
      <c r="A2355" s="298"/>
      <c r="B2355" s="299"/>
      <c r="C2355" s="264"/>
      <c r="D2355" s="264"/>
      <c r="E2355" s="264"/>
      <c r="F2355" s="300"/>
    </row>
    <row r="2356" spans="1:6" ht="16.5">
      <c r="A2356" s="298"/>
      <c r="B2356" s="299"/>
      <c r="C2356" s="264"/>
      <c r="D2356" s="264"/>
      <c r="E2356" s="264"/>
      <c r="F2356" s="300"/>
    </row>
    <row r="2357" spans="1:6" ht="16.5">
      <c r="A2357" s="298"/>
      <c r="B2357" s="299"/>
      <c r="C2357" s="264"/>
      <c r="D2357" s="264"/>
      <c r="E2357" s="264"/>
      <c r="F2357" s="300"/>
    </row>
    <row r="2358" spans="1:6" ht="16.5">
      <c r="A2358" s="298"/>
      <c r="B2358" s="299"/>
      <c r="C2358" s="264"/>
      <c r="D2358" s="264"/>
      <c r="E2358" s="264"/>
      <c r="F2358" s="300"/>
    </row>
    <row r="2359" spans="1:6" ht="16.5">
      <c r="A2359" s="298"/>
      <c r="B2359" s="299"/>
      <c r="C2359" s="264"/>
      <c r="D2359" s="264"/>
      <c r="E2359" s="264"/>
      <c r="F2359" s="300"/>
    </row>
    <row r="2360" spans="1:6" ht="16.5">
      <c r="A2360" s="298"/>
      <c r="B2360" s="299"/>
      <c r="C2360" s="264"/>
      <c r="D2360" s="264"/>
      <c r="E2360" s="264"/>
      <c r="F2360" s="300"/>
    </row>
    <row r="2361" spans="1:6" ht="16.5">
      <c r="A2361" s="298"/>
      <c r="B2361" s="299"/>
      <c r="C2361" s="264"/>
      <c r="D2361" s="264"/>
      <c r="E2361" s="264"/>
      <c r="F2361" s="300"/>
    </row>
    <row r="2362" spans="1:6" ht="16.5">
      <c r="A2362" s="298"/>
      <c r="B2362" s="299"/>
      <c r="C2362" s="264"/>
      <c r="D2362" s="264"/>
      <c r="E2362" s="264"/>
      <c r="F2362" s="300"/>
    </row>
    <row r="2363" spans="1:6" ht="16.5">
      <c r="A2363" s="298"/>
      <c r="B2363" s="299"/>
      <c r="C2363" s="264"/>
      <c r="D2363" s="264"/>
      <c r="E2363" s="264"/>
      <c r="F2363" s="300"/>
    </row>
    <row r="2364" spans="1:6" ht="16.5">
      <c r="A2364" s="298"/>
      <c r="B2364" s="299"/>
      <c r="C2364" s="264"/>
      <c r="D2364" s="264"/>
      <c r="E2364" s="264"/>
      <c r="F2364" s="300"/>
    </row>
    <row r="2365" spans="1:6" ht="16.5">
      <c r="A2365" s="298"/>
      <c r="B2365" s="299"/>
      <c r="C2365" s="264"/>
      <c r="D2365" s="264"/>
      <c r="E2365" s="264"/>
      <c r="F2365" s="300"/>
    </row>
    <row r="2366" spans="1:6" ht="16.5">
      <c r="A2366" s="298"/>
      <c r="B2366" s="299"/>
      <c r="C2366" s="264"/>
      <c r="D2366" s="264"/>
      <c r="E2366" s="264"/>
      <c r="F2366" s="300"/>
    </row>
    <row r="2367" spans="1:6" ht="16.5">
      <c r="A2367" s="298"/>
      <c r="B2367" s="299"/>
      <c r="C2367" s="264"/>
      <c r="D2367" s="264"/>
      <c r="E2367" s="264"/>
      <c r="F2367" s="300"/>
    </row>
    <row r="2368" spans="1:6" ht="16.5">
      <c r="A2368" s="298"/>
      <c r="B2368" s="299"/>
      <c r="C2368" s="264"/>
      <c r="D2368" s="264"/>
      <c r="E2368" s="264"/>
      <c r="F2368" s="300"/>
    </row>
    <row r="2369" spans="1:6" ht="16.5">
      <c r="A2369" s="298"/>
      <c r="B2369" s="299"/>
      <c r="C2369" s="264"/>
      <c r="D2369" s="264"/>
      <c r="E2369" s="264"/>
      <c r="F2369" s="300"/>
    </row>
    <row r="2370" spans="1:6" ht="16.5">
      <c r="A2370" s="298"/>
      <c r="B2370" s="299"/>
      <c r="C2370" s="264"/>
      <c r="D2370" s="264"/>
      <c r="E2370" s="264"/>
      <c r="F2370" s="300"/>
    </row>
    <row r="2371" spans="1:6" ht="16.5">
      <c r="A2371" s="298"/>
      <c r="B2371" s="299"/>
      <c r="C2371" s="264"/>
      <c r="D2371" s="264"/>
      <c r="E2371" s="264"/>
      <c r="F2371" s="300"/>
    </row>
    <row r="2372" spans="1:6" ht="16.5">
      <c r="A2372" s="298"/>
      <c r="B2372" s="299"/>
      <c r="C2372" s="264"/>
      <c r="D2372" s="264"/>
      <c r="E2372" s="264"/>
      <c r="F2372" s="300"/>
    </row>
    <row r="2373" spans="1:6" ht="16.5">
      <c r="A2373" s="298"/>
      <c r="B2373" s="299"/>
      <c r="C2373" s="264"/>
      <c r="D2373" s="264"/>
      <c r="E2373" s="264"/>
      <c r="F2373" s="300"/>
    </row>
    <row r="2374" spans="1:6" ht="16.5">
      <c r="A2374" s="298"/>
      <c r="B2374" s="299"/>
      <c r="C2374" s="264"/>
      <c r="D2374" s="264"/>
      <c r="E2374" s="264"/>
      <c r="F2374" s="300"/>
    </row>
    <row r="2375" spans="1:6" ht="16.5">
      <c r="A2375" s="298"/>
      <c r="B2375" s="299"/>
      <c r="C2375" s="264"/>
      <c r="D2375" s="264"/>
      <c r="E2375" s="264"/>
      <c r="F2375" s="300"/>
    </row>
    <row r="2376" spans="1:6" ht="16.5">
      <c r="A2376" s="298"/>
      <c r="B2376" s="299"/>
      <c r="C2376" s="264"/>
      <c r="D2376" s="264"/>
      <c r="E2376" s="264"/>
      <c r="F2376" s="300"/>
    </row>
    <row r="2377" spans="1:6" ht="16.5">
      <c r="A2377" s="298"/>
      <c r="B2377" s="299"/>
      <c r="C2377" s="264"/>
      <c r="D2377" s="264"/>
      <c r="E2377" s="264"/>
      <c r="F2377" s="300"/>
    </row>
    <row r="2378" spans="1:6" ht="16.5">
      <c r="A2378" s="298"/>
      <c r="B2378" s="299"/>
      <c r="C2378" s="264"/>
      <c r="D2378" s="264"/>
      <c r="E2378" s="264"/>
      <c r="F2378" s="300"/>
    </row>
    <row r="2379" spans="1:6" ht="16.5">
      <c r="A2379" s="298"/>
      <c r="B2379" s="299"/>
      <c r="C2379" s="264"/>
      <c r="D2379" s="264"/>
      <c r="E2379" s="264"/>
      <c r="F2379" s="300"/>
    </row>
    <row r="2380" spans="1:6" ht="16.5">
      <c r="A2380" s="298"/>
      <c r="B2380" s="299"/>
      <c r="C2380" s="264"/>
      <c r="D2380" s="264"/>
      <c r="E2380" s="264"/>
      <c r="F2380" s="300"/>
    </row>
    <row r="2381" spans="1:6" ht="16.5">
      <c r="A2381" s="298"/>
      <c r="B2381" s="299"/>
      <c r="C2381" s="264"/>
      <c r="D2381" s="264"/>
      <c r="E2381" s="264"/>
      <c r="F2381" s="300"/>
    </row>
    <row r="2382" spans="1:6" ht="16.5">
      <c r="A2382" s="298"/>
      <c r="B2382" s="299"/>
      <c r="C2382" s="264"/>
      <c r="D2382" s="264"/>
      <c r="E2382" s="264"/>
      <c r="F2382" s="300"/>
    </row>
    <row r="2383" spans="1:6" ht="16.5">
      <c r="A2383" s="298"/>
      <c r="B2383" s="299"/>
      <c r="C2383" s="264"/>
      <c r="D2383" s="264"/>
      <c r="E2383" s="264"/>
      <c r="F2383" s="300"/>
    </row>
    <row r="2384" spans="1:6" ht="16.5">
      <c r="A2384" s="298"/>
      <c r="B2384" s="299"/>
      <c r="C2384" s="264"/>
      <c r="D2384" s="264"/>
      <c r="E2384" s="264"/>
      <c r="F2384" s="300"/>
    </row>
    <row r="2385" spans="1:6" ht="16.5">
      <c r="A2385" s="298"/>
      <c r="B2385" s="299"/>
      <c r="C2385" s="264"/>
      <c r="D2385" s="264"/>
      <c r="E2385" s="264"/>
      <c r="F2385" s="300"/>
    </row>
    <row r="2386" spans="1:6" ht="16.5">
      <c r="A2386" s="298"/>
      <c r="B2386" s="299"/>
      <c r="C2386" s="264"/>
      <c r="D2386" s="264"/>
      <c r="E2386" s="264"/>
      <c r="F2386" s="300"/>
    </row>
    <row r="2387" spans="1:6" ht="16.5">
      <c r="A2387" s="298"/>
      <c r="B2387" s="299"/>
      <c r="C2387" s="264"/>
      <c r="D2387" s="264"/>
      <c r="E2387" s="264"/>
      <c r="F2387" s="300"/>
    </row>
    <row r="2388" spans="1:6" ht="16.5">
      <c r="A2388" s="298"/>
      <c r="B2388" s="299"/>
      <c r="C2388" s="264"/>
      <c r="D2388" s="264"/>
      <c r="E2388" s="264"/>
      <c r="F2388" s="300"/>
    </row>
    <row r="2389" spans="1:6" ht="16.5">
      <c r="A2389" s="298"/>
      <c r="B2389" s="299"/>
      <c r="C2389" s="264"/>
      <c r="D2389" s="264"/>
      <c r="E2389" s="264"/>
      <c r="F2389" s="300"/>
    </row>
    <row r="2390" spans="1:6" ht="16.5">
      <c r="A2390" s="298"/>
      <c r="B2390" s="299"/>
      <c r="C2390" s="264"/>
      <c r="D2390" s="264"/>
      <c r="E2390" s="264"/>
      <c r="F2390" s="300"/>
    </row>
    <row r="2391" spans="1:6" ht="16.5">
      <c r="A2391" s="298"/>
      <c r="B2391" s="299"/>
      <c r="C2391" s="264"/>
      <c r="D2391" s="264"/>
      <c r="E2391" s="264"/>
      <c r="F2391" s="300"/>
    </row>
    <row r="2392" spans="1:6" ht="16.5">
      <c r="A2392" s="298"/>
      <c r="B2392" s="299"/>
      <c r="C2392" s="264"/>
      <c r="D2392" s="264"/>
      <c r="E2392" s="264"/>
      <c r="F2392" s="300"/>
    </row>
    <row r="2393" spans="1:6" ht="16.5">
      <c r="A2393" s="298"/>
      <c r="B2393" s="299"/>
      <c r="C2393" s="264"/>
      <c r="D2393" s="264"/>
      <c r="E2393" s="264"/>
      <c r="F2393" s="300"/>
    </row>
    <row r="2394" spans="1:6" ht="16.5">
      <c r="A2394" s="298"/>
      <c r="B2394" s="299"/>
      <c r="C2394" s="264"/>
      <c r="D2394" s="264"/>
      <c r="E2394" s="264"/>
      <c r="F2394" s="300"/>
    </row>
    <row r="2395" spans="1:6" ht="16.5">
      <c r="A2395" s="298"/>
      <c r="B2395" s="299"/>
      <c r="C2395" s="264"/>
      <c r="D2395" s="264"/>
      <c r="E2395" s="264"/>
      <c r="F2395" s="300"/>
    </row>
    <row r="2396" spans="1:6" ht="16.5">
      <c r="A2396" s="298"/>
      <c r="B2396" s="299"/>
      <c r="C2396" s="264"/>
      <c r="D2396" s="264"/>
      <c r="E2396" s="264"/>
      <c r="F2396" s="300"/>
    </row>
    <row r="2397" spans="1:6" ht="16.5">
      <c r="A2397" s="298"/>
      <c r="B2397" s="299"/>
      <c r="C2397" s="264"/>
      <c r="D2397" s="264"/>
      <c r="E2397" s="264"/>
      <c r="F2397" s="300"/>
    </row>
    <row r="2398" spans="1:6" ht="16.5">
      <c r="A2398" s="298"/>
      <c r="B2398" s="299"/>
      <c r="C2398" s="264"/>
      <c r="D2398" s="264"/>
      <c r="E2398" s="264"/>
      <c r="F2398" s="300"/>
    </row>
    <row r="2399" spans="1:6" ht="16.5">
      <c r="A2399" s="298"/>
      <c r="B2399" s="299"/>
      <c r="C2399" s="264"/>
      <c r="D2399" s="264"/>
      <c r="E2399" s="264"/>
      <c r="F2399" s="300"/>
    </row>
    <row r="2400" spans="1:6" ht="16.5">
      <c r="A2400" s="298"/>
      <c r="B2400" s="299"/>
      <c r="C2400" s="264"/>
      <c r="D2400" s="264"/>
      <c r="E2400" s="264"/>
      <c r="F2400" s="300"/>
    </row>
    <row r="2401" spans="1:6" ht="16.5">
      <c r="A2401" s="298"/>
      <c r="B2401" s="299"/>
      <c r="C2401" s="264"/>
      <c r="D2401" s="264"/>
      <c r="E2401" s="264"/>
      <c r="F2401" s="300"/>
    </row>
    <row r="2402" spans="1:6" ht="16.5">
      <c r="A2402" s="298"/>
      <c r="B2402" s="299"/>
      <c r="C2402" s="264"/>
      <c r="D2402" s="264"/>
      <c r="E2402" s="264"/>
      <c r="F2402" s="300"/>
    </row>
    <row r="2403" spans="1:6" ht="16.5">
      <c r="A2403" s="298"/>
      <c r="B2403" s="299"/>
      <c r="C2403" s="264"/>
      <c r="D2403" s="264"/>
      <c r="E2403" s="264"/>
      <c r="F2403" s="300"/>
    </row>
    <row r="2404" spans="1:6" ht="16.5">
      <c r="A2404" s="298"/>
      <c r="B2404" s="299"/>
      <c r="C2404" s="264"/>
      <c r="D2404" s="264"/>
      <c r="E2404" s="264"/>
      <c r="F2404" s="300"/>
    </row>
    <row r="2405" spans="1:6" ht="16.5">
      <c r="A2405" s="298"/>
      <c r="B2405" s="299"/>
      <c r="C2405" s="264"/>
      <c r="D2405" s="264"/>
      <c r="E2405" s="264"/>
      <c r="F2405" s="300"/>
    </row>
    <row r="2406" spans="1:6" ht="16.5">
      <c r="A2406" s="298"/>
      <c r="B2406" s="299"/>
      <c r="C2406" s="264"/>
      <c r="D2406" s="264"/>
      <c r="E2406" s="264"/>
      <c r="F2406" s="300"/>
    </row>
    <row r="2407" spans="1:6" ht="16.5">
      <c r="A2407" s="298"/>
      <c r="B2407" s="299"/>
      <c r="C2407" s="264"/>
      <c r="D2407" s="264"/>
      <c r="E2407" s="264"/>
      <c r="F2407" s="300"/>
    </row>
    <row r="2408" spans="1:6" ht="16.5">
      <c r="A2408" s="298"/>
      <c r="B2408" s="299"/>
      <c r="C2408" s="264"/>
      <c r="D2408" s="264"/>
      <c r="E2408" s="264"/>
      <c r="F2408" s="300"/>
    </row>
    <row r="2409" spans="1:6" ht="16.5">
      <c r="A2409" s="298"/>
      <c r="B2409" s="299"/>
      <c r="C2409" s="264"/>
      <c r="D2409" s="264"/>
      <c r="E2409" s="264"/>
      <c r="F2409" s="300"/>
    </row>
    <row r="2410" spans="1:6" ht="16.5">
      <c r="A2410" s="298"/>
      <c r="B2410" s="299"/>
      <c r="C2410" s="264"/>
      <c r="D2410" s="264"/>
      <c r="E2410" s="264"/>
      <c r="F2410" s="300"/>
    </row>
    <row r="2411" spans="1:6" ht="16.5">
      <c r="A2411" s="298"/>
      <c r="B2411" s="299"/>
      <c r="C2411" s="264"/>
      <c r="D2411" s="264"/>
      <c r="E2411" s="264"/>
      <c r="F2411" s="300"/>
    </row>
    <row r="2412" spans="1:6" ht="16.5">
      <c r="A2412" s="298"/>
      <c r="B2412" s="299"/>
      <c r="C2412" s="264"/>
      <c r="D2412" s="264"/>
      <c r="E2412" s="264"/>
      <c r="F2412" s="300"/>
    </row>
    <row r="2413" spans="1:6" ht="16.5">
      <c r="A2413" s="298"/>
      <c r="B2413" s="299"/>
      <c r="C2413" s="264"/>
      <c r="D2413" s="264"/>
      <c r="E2413" s="264"/>
      <c r="F2413" s="300"/>
    </row>
    <row r="2414" spans="1:6" ht="16.5">
      <c r="A2414" s="298"/>
      <c r="B2414" s="299"/>
      <c r="C2414" s="264"/>
      <c r="D2414" s="264"/>
      <c r="E2414" s="264"/>
      <c r="F2414" s="300"/>
    </row>
    <row r="2415" spans="1:6" ht="16.5">
      <c r="A2415" s="298"/>
      <c r="B2415" s="299"/>
      <c r="C2415" s="264"/>
      <c r="D2415" s="264"/>
      <c r="E2415" s="264"/>
      <c r="F2415" s="300"/>
    </row>
    <row r="2416" spans="1:6" ht="16.5">
      <c r="A2416" s="298"/>
      <c r="B2416" s="299"/>
      <c r="C2416" s="264"/>
      <c r="D2416" s="264"/>
      <c r="E2416" s="264"/>
      <c r="F2416" s="300"/>
    </row>
    <row r="2417" spans="1:6" ht="16.5">
      <c r="A2417" s="298"/>
      <c r="B2417" s="299"/>
      <c r="C2417" s="264"/>
      <c r="D2417" s="264"/>
      <c r="E2417" s="264"/>
      <c r="F2417" s="300"/>
    </row>
    <row r="2418" spans="1:6" ht="16.5">
      <c r="A2418" s="298"/>
      <c r="B2418" s="299"/>
      <c r="C2418" s="264"/>
      <c r="D2418" s="264"/>
      <c r="E2418" s="264"/>
      <c r="F2418" s="300"/>
    </row>
    <row r="2419" spans="1:6" ht="16.5">
      <c r="A2419" s="298"/>
      <c r="B2419" s="299"/>
      <c r="C2419" s="264"/>
      <c r="D2419" s="264"/>
      <c r="E2419" s="264"/>
      <c r="F2419" s="300"/>
    </row>
    <row r="2420" spans="1:6" ht="16.5">
      <c r="A2420" s="298"/>
      <c r="B2420" s="299"/>
      <c r="C2420" s="264"/>
      <c r="D2420" s="264"/>
      <c r="E2420" s="264"/>
      <c r="F2420" s="300"/>
    </row>
    <row r="2421" spans="1:6" ht="16.5">
      <c r="A2421" s="298"/>
      <c r="B2421" s="299"/>
      <c r="C2421" s="264"/>
      <c r="D2421" s="264"/>
      <c r="E2421" s="264"/>
      <c r="F2421" s="300"/>
    </row>
    <row r="2422" spans="1:6" ht="16.5">
      <c r="A2422" s="298"/>
      <c r="B2422" s="299"/>
      <c r="C2422" s="264"/>
      <c r="D2422" s="264"/>
      <c r="E2422" s="264"/>
      <c r="F2422" s="300"/>
    </row>
    <row r="2423" spans="1:6" ht="16.5">
      <c r="A2423" s="298"/>
      <c r="B2423" s="299"/>
      <c r="C2423" s="264"/>
      <c r="D2423" s="264"/>
      <c r="E2423" s="264"/>
      <c r="F2423" s="300"/>
    </row>
    <row r="2424" spans="1:6" ht="16.5">
      <c r="A2424" s="298"/>
      <c r="B2424" s="299"/>
      <c r="C2424" s="264"/>
      <c r="D2424" s="264"/>
      <c r="E2424" s="264"/>
      <c r="F2424" s="300"/>
    </row>
    <row r="2425" spans="1:6" ht="16.5">
      <c r="A2425" s="298"/>
      <c r="B2425" s="299"/>
      <c r="C2425" s="264"/>
      <c r="D2425" s="264"/>
      <c r="E2425" s="264"/>
      <c r="F2425" s="300"/>
    </row>
    <row r="2426" spans="1:6" ht="16.5">
      <c r="A2426" s="298"/>
      <c r="B2426" s="299"/>
      <c r="C2426" s="264"/>
      <c r="D2426" s="264"/>
      <c r="E2426" s="264"/>
      <c r="F2426" s="300"/>
    </row>
    <row r="2427" spans="1:6" ht="16.5">
      <c r="A2427" s="298"/>
      <c r="B2427" s="299"/>
      <c r="C2427" s="264"/>
      <c r="D2427" s="264"/>
      <c r="E2427" s="264"/>
      <c r="F2427" s="300"/>
    </row>
    <row r="2428" spans="1:6" ht="16.5">
      <c r="A2428" s="298"/>
      <c r="B2428" s="299"/>
      <c r="C2428" s="264"/>
      <c r="D2428" s="264"/>
      <c r="E2428" s="264"/>
      <c r="F2428" s="300"/>
    </row>
    <row r="2429" spans="1:6" ht="16.5">
      <c r="A2429" s="298"/>
      <c r="B2429" s="299"/>
      <c r="C2429" s="264"/>
      <c r="D2429" s="264"/>
      <c r="E2429" s="264"/>
      <c r="F2429" s="300"/>
    </row>
    <row r="2430" spans="1:6" ht="16.5">
      <c r="A2430" s="298"/>
      <c r="B2430" s="299"/>
      <c r="C2430" s="264"/>
      <c r="D2430" s="264"/>
      <c r="E2430" s="264"/>
      <c r="F2430" s="300"/>
    </row>
    <row r="2431" spans="1:6" ht="16.5">
      <c r="A2431" s="298"/>
      <c r="B2431" s="299"/>
      <c r="C2431" s="264"/>
      <c r="D2431" s="264"/>
      <c r="E2431" s="264"/>
      <c r="F2431" s="300"/>
    </row>
    <row r="2432" spans="1:6" ht="16.5">
      <c r="A2432" s="298"/>
      <c r="B2432" s="299"/>
      <c r="C2432" s="264"/>
      <c r="D2432" s="264"/>
      <c r="E2432" s="264"/>
      <c r="F2432" s="300"/>
    </row>
    <row r="2433" spans="1:6" ht="16.5">
      <c r="A2433" s="298"/>
      <c r="B2433" s="299"/>
      <c r="C2433" s="264"/>
      <c r="D2433" s="264"/>
      <c r="E2433" s="264"/>
      <c r="F2433" s="300"/>
    </row>
    <row r="2434" spans="1:6" ht="16.5">
      <c r="A2434" s="298"/>
      <c r="B2434" s="299"/>
      <c r="C2434" s="264"/>
      <c r="D2434" s="264"/>
      <c r="E2434" s="264"/>
      <c r="F2434" s="300"/>
    </row>
    <row r="2435" spans="1:6" ht="16.5">
      <c r="A2435" s="298"/>
      <c r="B2435" s="299"/>
      <c r="C2435" s="264"/>
      <c r="D2435" s="264"/>
      <c r="E2435" s="264"/>
      <c r="F2435" s="300"/>
    </row>
    <row r="2436" spans="1:6" ht="16.5">
      <c r="A2436" s="298"/>
      <c r="B2436" s="299"/>
      <c r="C2436" s="264"/>
      <c r="D2436" s="264"/>
      <c r="E2436" s="264"/>
      <c r="F2436" s="300"/>
    </row>
    <row r="2437" spans="1:6" ht="16.5">
      <c r="A2437" s="298"/>
      <c r="B2437" s="299"/>
      <c r="C2437" s="264"/>
      <c r="D2437" s="264"/>
      <c r="E2437" s="264"/>
      <c r="F2437" s="300"/>
    </row>
    <row r="2438" spans="1:6" ht="16.5">
      <c r="A2438" s="298"/>
      <c r="B2438" s="299"/>
      <c r="C2438" s="264"/>
      <c r="D2438" s="264"/>
      <c r="E2438" s="264"/>
      <c r="F2438" s="300"/>
    </row>
    <row r="2439" spans="1:6" ht="16.5">
      <c r="A2439" s="298"/>
      <c r="B2439" s="299"/>
      <c r="C2439" s="264"/>
      <c r="D2439" s="264"/>
      <c r="E2439" s="264"/>
      <c r="F2439" s="300"/>
    </row>
    <row r="2440" spans="1:6" ht="16.5">
      <c r="A2440" s="298"/>
      <c r="B2440" s="299"/>
      <c r="C2440" s="264"/>
      <c r="D2440" s="264"/>
      <c r="E2440" s="264"/>
      <c r="F2440" s="300"/>
    </row>
    <row r="2441" spans="1:6" ht="16.5">
      <c r="A2441" s="298"/>
      <c r="B2441" s="299"/>
      <c r="C2441" s="264"/>
      <c r="D2441" s="264"/>
      <c r="E2441" s="264"/>
      <c r="F2441" s="300"/>
    </row>
    <row r="2442" spans="1:6" ht="16.5">
      <c r="A2442" s="298"/>
      <c r="B2442" s="299"/>
      <c r="C2442" s="264"/>
      <c r="D2442" s="264"/>
      <c r="E2442" s="264"/>
      <c r="F2442" s="300"/>
    </row>
    <row r="2443" spans="1:6" ht="16.5">
      <c r="A2443" s="298"/>
      <c r="B2443" s="299"/>
      <c r="C2443" s="264"/>
      <c r="D2443" s="264"/>
      <c r="E2443" s="264"/>
      <c r="F2443" s="300"/>
    </row>
    <row r="2444" spans="1:6" ht="16.5">
      <c r="A2444" s="298"/>
      <c r="B2444" s="299"/>
      <c r="C2444" s="264"/>
      <c r="D2444" s="264"/>
      <c r="E2444" s="264"/>
      <c r="F2444" s="300"/>
    </row>
    <row r="2445" spans="1:6" ht="16.5">
      <c r="A2445" s="298"/>
      <c r="B2445" s="299"/>
      <c r="C2445" s="264"/>
      <c r="D2445" s="264"/>
      <c r="E2445" s="264"/>
      <c r="F2445" s="300"/>
    </row>
    <row r="2446" spans="1:6" ht="16.5">
      <c r="A2446" s="298"/>
      <c r="B2446" s="299"/>
      <c r="C2446" s="264"/>
      <c r="D2446" s="264"/>
      <c r="E2446" s="264"/>
      <c r="F2446" s="300"/>
    </row>
    <row r="2447" spans="1:6" ht="16.5">
      <c r="A2447" s="298"/>
      <c r="B2447" s="299"/>
      <c r="C2447" s="264"/>
      <c r="D2447" s="264"/>
      <c r="E2447" s="264"/>
      <c r="F2447" s="300"/>
    </row>
    <row r="2448" spans="1:6" ht="16.5">
      <c r="A2448" s="298"/>
      <c r="B2448" s="299"/>
      <c r="C2448" s="264"/>
      <c r="D2448" s="264"/>
      <c r="E2448" s="264"/>
      <c r="F2448" s="300"/>
    </row>
    <row r="2449" spans="1:6" ht="16.5">
      <c r="A2449" s="298"/>
      <c r="B2449" s="299"/>
      <c r="C2449" s="264"/>
      <c r="D2449" s="264"/>
      <c r="E2449" s="264"/>
      <c r="F2449" s="300"/>
    </row>
    <row r="2450" spans="1:6" ht="16.5">
      <c r="A2450" s="298"/>
      <c r="B2450" s="299"/>
      <c r="C2450" s="264"/>
      <c r="D2450" s="264"/>
      <c r="E2450" s="264"/>
      <c r="F2450" s="300"/>
    </row>
    <row r="2451" spans="1:6" ht="16.5">
      <c r="A2451" s="298"/>
      <c r="B2451" s="299"/>
      <c r="C2451" s="264"/>
      <c r="D2451" s="264"/>
      <c r="E2451" s="264"/>
      <c r="F2451" s="300"/>
    </row>
    <row r="2452" spans="1:6" ht="16.5">
      <c r="A2452" s="298"/>
      <c r="B2452" s="299"/>
      <c r="C2452" s="264"/>
      <c r="D2452" s="264"/>
      <c r="E2452" s="264"/>
      <c r="F2452" s="300"/>
    </row>
    <row r="2453" spans="1:6" ht="16.5">
      <c r="A2453" s="298"/>
      <c r="B2453" s="299"/>
      <c r="C2453" s="264"/>
      <c r="D2453" s="264"/>
      <c r="E2453" s="264"/>
      <c r="F2453" s="300"/>
    </row>
    <row r="2454" spans="1:6" ht="16.5">
      <c r="A2454" s="298"/>
      <c r="B2454" s="299"/>
      <c r="C2454" s="264"/>
      <c r="D2454" s="264"/>
      <c r="E2454" s="264"/>
      <c r="F2454" s="300"/>
    </row>
    <row r="2455" spans="1:6" ht="16.5">
      <c r="A2455" s="298"/>
      <c r="B2455" s="299"/>
      <c r="C2455" s="264"/>
      <c r="D2455" s="264"/>
      <c r="E2455" s="264"/>
      <c r="F2455" s="300"/>
    </row>
    <row r="2456" spans="1:6" ht="16.5">
      <c r="A2456" s="298"/>
      <c r="B2456" s="299"/>
      <c r="C2456" s="264"/>
      <c r="D2456" s="264"/>
      <c r="E2456" s="264"/>
      <c r="F2456" s="300"/>
    </row>
    <row r="2457" spans="1:6" ht="16.5">
      <c r="A2457" s="298"/>
      <c r="B2457" s="299"/>
      <c r="C2457" s="264"/>
      <c r="D2457" s="264"/>
      <c r="E2457" s="264"/>
      <c r="F2457" s="300"/>
    </row>
    <row r="2458" spans="1:6" ht="16.5">
      <c r="A2458" s="298"/>
      <c r="B2458" s="299"/>
      <c r="C2458" s="264"/>
      <c r="D2458" s="264"/>
      <c r="E2458" s="264"/>
      <c r="F2458" s="300"/>
    </row>
    <row r="2459" spans="1:6" ht="16.5">
      <c r="A2459" s="298"/>
      <c r="B2459" s="299"/>
      <c r="C2459" s="264"/>
      <c r="D2459" s="264"/>
      <c r="E2459" s="264"/>
      <c r="F2459" s="300"/>
    </row>
    <row r="2460" spans="1:6" ht="16.5">
      <c r="A2460" s="298"/>
      <c r="B2460" s="299"/>
      <c r="C2460" s="264"/>
      <c r="D2460" s="264"/>
      <c r="E2460" s="264"/>
      <c r="F2460" s="300"/>
    </row>
    <row r="2461" spans="1:6" ht="16.5">
      <c r="A2461" s="298"/>
      <c r="B2461" s="299"/>
      <c r="C2461" s="264"/>
      <c r="D2461" s="264"/>
      <c r="E2461" s="264"/>
      <c r="F2461" s="300"/>
    </row>
    <row r="2462" spans="1:6" ht="16.5">
      <c r="A2462" s="298"/>
      <c r="B2462" s="299"/>
      <c r="C2462" s="264"/>
      <c r="D2462" s="264"/>
      <c r="E2462" s="264"/>
      <c r="F2462" s="300"/>
    </row>
    <row r="2463" spans="1:6" ht="16.5">
      <c r="A2463" s="298"/>
      <c r="B2463" s="299"/>
      <c r="C2463" s="264"/>
      <c r="D2463" s="264"/>
      <c r="E2463" s="264"/>
      <c r="F2463" s="300"/>
    </row>
    <row r="2464" spans="1:6" ht="16.5">
      <c r="A2464" s="298"/>
      <c r="B2464" s="299"/>
      <c r="C2464" s="264"/>
      <c r="D2464" s="264"/>
      <c r="E2464" s="264"/>
      <c r="F2464" s="300"/>
    </row>
    <row r="2465" spans="1:6" ht="16.5">
      <c r="A2465" s="298"/>
      <c r="B2465" s="299"/>
      <c r="C2465" s="264"/>
      <c r="D2465" s="264"/>
      <c r="E2465" s="264"/>
      <c r="F2465" s="300"/>
    </row>
    <row r="2466" spans="1:6" ht="16.5">
      <c r="A2466" s="298"/>
      <c r="B2466" s="299"/>
      <c r="C2466" s="264"/>
      <c r="D2466" s="264"/>
      <c r="E2466" s="264"/>
      <c r="F2466" s="300"/>
    </row>
    <row r="2467" spans="1:6" ht="16.5">
      <c r="A2467" s="298"/>
      <c r="B2467" s="299"/>
      <c r="C2467" s="264"/>
      <c r="D2467" s="264"/>
      <c r="E2467" s="264"/>
      <c r="F2467" s="300"/>
    </row>
    <row r="2468" spans="1:6" ht="16.5">
      <c r="A2468" s="298"/>
      <c r="B2468" s="299"/>
      <c r="C2468" s="264"/>
      <c r="D2468" s="264"/>
      <c r="E2468" s="264"/>
      <c r="F2468" s="300"/>
    </row>
    <row r="2469" spans="1:6" ht="16.5">
      <c r="A2469" s="298"/>
      <c r="B2469" s="299"/>
      <c r="C2469" s="264"/>
      <c r="D2469" s="264"/>
      <c r="E2469" s="264"/>
      <c r="F2469" s="300"/>
    </row>
    <row r="2470" spans="1:6" ht="16.5">
      <c r="A2470" s="298"/>
      <c r="B2470" s="299"/>
      <c r="C2470" s="264"/>
      <c r="D2470" s="264"/>
      <c r="E2470" s="264"/>
      <c r="F2470" s="300"/>
    </row>
    <row r="2471" spans="1:6" ht="16.5">
      <c r="A2471" s="298"/>
      <c r="B2471" s="299"/>
      <c r="C2471" s="264"/>
      <c r="D2471" s="264"/>
      <c r="E2471" s="264"/>
      <c r="F2471" s="300"/>
    </row>
    <row r="2472" spans="1:6" ht="16.5">
      <c r="A2472" s="298"/>
      <c r="B2472" s="299"/>
      <c r="C2472" s="264"/>
      <c r="D2472" s="264"/>
      <c r="E2472" s="264"/>
      <c r="F2472" s="300"/>
    </row>
    <row r="2473" spans="1:6" ht="16.5">
      <c r="A2473" s="298"/>
      <c r="B2473" s="299"/>
      <c r="C2473" s="264"/>
      <c r="D2473" s="264"/>
      <c r="E2473" s="264"/>
      <c r="F2473" s="300"/>
    </row>
    <row r="2474" spans="1:6" ht="16.5">
      <c r="A2474" s="298"/>
      <c r="B2474" s="299"/>
      <c r="C2474" s="264"/>
      <c r="D2474" s="264"/>
      <c r="E2474" s="264"/>
      <c r="F2474" s="300"/>
    </row>
    <row r="2475" spans="1:6" ht="16.5">
      <c r="A2475" s="298"/>
      <c r="B2475" s="299"/>
      <c r="C2475" s="264"/>
      <c r="D2475" s="264"/>
      <c r="E2475" s="264"/>
      <c r="F2475" s="300"/>
    </row>
    <row r="2476" spans="1:6" ht="16.5">
      <c r="A2476" s="298"/>
      <c r="B2476" s="299"/>
      <c r="C2476" s="264"/>
      <c r="D2476" s="264"/>
      <c r="E2476" s="264"/>
      <c r="F2476" s="300"/>
    </row>
    <row r="2477" spans="1:6" ht="16.5">
      <c r="A2477" s="298"/>
      <c r="B2477" s="299"/>
      <c r="C2477" s="264"/>
      <c r="D2477" s="264"/>
      <c r="E2477" s="264"/>
      <c r="F2477" s="300"/>
    </row>
    <row r="2478" spans="1:6" ht="16.5">
      <c r="A2478" s="298"/>
      <c r="B2478" s="299"/>
      <c r="C2478" s="264"/>
      <c r="D2478" s="264"/>
      <c r="E2478" s="264"/>
      <c r="F2478" s="300"/>
    </row>
    <row r="2479" spans="1:6" ht="16.5">
      <c r="A2479" s="298"/>
      <c r="B2479" s="299"/>
      <c r="C2479" s="264"/>
      <c r="D2479" s="264"/>
      <c r="E2479" s="264"/>
      <c r="F2479" s="300"/>
    </row>
    <row r="2480" spans="1:6" ht="16.5">
      <c r="A2480" s="298"/>
      <c r="B2480" s="299"/>
      <c r="C2480" s="264"/>
      <c r="D2480" s="264"/>
      <c r="E2480" s="264"/>
      <c r="F2480" s="300"/>
    </row>
    <row r="2481" spans="1:6" ht="16.5">
      <c r="A2481" s="298"/>
      <c r="B2481" s="299"/>
      <c r="C2481" s="264"/>
      <c r="D2481" s="264"/>
      <c r="E2481" s="264"/>
      <c r="F2481" s="300"/>
    </row>
    <row r="2482" spans="1:6" ht="16.5">
      <c r="A2482" s="298"/>
      <c r="B2482" s="299"/>
      <c r="C2482" s="264"/>
      <c r="D2482" s="264"/>
      <c r="E2482" s="264"/>
      <c r="F2482" s="300"/>
    </row>
    <row r="2483" spans="1:6" ht="16.5">
      <c r="A2483" s="298"/>
      <c r="B2483" s="299"/>
      <c r="C2483" s="264"/>
      <c r="D2483" s="264"/>
      <c r="E2483" s="264"/>
      <c r="F2483" s="300"/>
    </row>
    <row r="2484" spans="1:6" ht="16.5">
      <c r="A2484" s="298"/>
      <c r="B2484" s="299"/>
      <c r="C2484" s="264"/>
      <c r="D2484" s="264"/>
      <c r="E2484" s="264"/>
      <c r="F2484" s="300"/>
    </row>
    <row r="2485" spans="1:6" ht="16.5">
      <c r="A2485" s="298"/>
      <c r="B2485" s="299"/>
      <c r="C2485" s="264"/>
      <c r="D2485" s="264"/>
      <c r="E2485" s="264"/>
      <c r="F2485" s="300"/>
    </row>
    <row r="2486" spans="1:6" ht="16.5">
      <c r="A2486" s="298"/>
      <c r="B2486" s="299"/>
      <c r="C2486" s="264"/>
      <c r="D2486" s="264"/>
      <c r="E2486" s="264"/>
      <c r="F2486" s="300"/>
    </row>
    <row r="2487" spans="1:6" ht="16.5">
      <c r="A2487" s="298"/>
      <c r="B2487" s="299"/>
      <c r="C2487" s="264"/>
      <c r="D2487" s="264"/>
      <c r="E2487" s="264"/>
      <c r="F2487" s="300"/>
    </row>
    <row r="2488" spans="1:6" ht="16.5">
      <c r="A2488" s="298"/>
      <c r="B2488" s="299"/>
      <c r="C2488" s="264"/>
      <c r="D2488" s="264"/>
      <c r="E2488" s="264"/>
      <c r="F2488" s="300"/>
    </row>
    <row r="2489" spans="1:6" ht="16.5">
      <c r="A2489" s="298"/>
      <c r="B2489" s="299"/>
      <c r="C2489" s="264"/>
      <c r="D2489" s="264"/>
      <c r="E2489" s="264"/>
      <c r="F2489" s="300"/>
    </row>
    <row r="2490" spans="1:6" ht="16.5">
      <c r="A2490" s="298"/>
      <c r="B2490" s="299"/>
      <c r="C2490" s="264"/>
      <c r="D2490" s="264"/>
      <c r="E2490" s="264"/>
      <c r="F2490" s="300"/>
    </row>
    <row r="2491" spans="1:6" ht="16.5">
      <c r="A2491" s="298"/>
      <c r="B2491" s="299"/>
      <c r="C2491" s="264"/>
      <c r="D2491" s="264"/>
      <c r="E2491" s="264"/>
      <c r="F2491" s="300"/>
    </row>
    <row r="2492" spans="1:6" ht="16.5">
      <c r="A2492" s="298"/>
      <c r="B2492" s="299"/>
      <c r="C2492" s="264"/>
      <c r="D2492" s="264"/>
      <c r="E2492" s="264"/>
      <c r="F2492" s="300"/>
    </row>
    <row r="2493" spans="1:6" ht="16.5">
      <c r="A2493" s="298"/>
      <c r="B2493" s="299"/>
      <c r="C2493" s="264"/>
      <c r="D2493" s="264"/>
      <c r="E2493" s="264"/>
      <c r="F2493" s="300"/>
    </row>
    <row r="2494" spans="1:6" ht="16.5">
      <c r="A2494" s="298"/>
      <c r="B2494" s="299"/>
      <c r="C2494" s="264"/>
      <c r="D2494" s="264"/>
      <c r="E2494" s="264"/>
      <c r="F2494" s="300"/>
    </row>
    <row r="2495" spans="1:6" ht="16.5">
      <c r="A2495" s="298"/>
      <c r="B2495" s="299"/>
      <c r="C2495" s="264"/>
      <c r="D2495" s="264"/>
      <c r="E2495" s="264"/>
      <c r="F2495" s="300"/>
    </row>
    <row r="2496" spans="1:6" ht="16.5">
      <c r="A2496" s="298"/>
      <c r="B2496" s="299"/>
      <c r="C2496" s="264"/>
      <c r="D2496" s="264"/>
      <c r="E2496" s="264"/>
      <c r="F2496" s="300"/>
    </row>
    <row r="2497" spans="1:6" ht="16.5">
      <c r="A2497" s="298"/>
      <c r="B2497" s="299"/>
      <c r="C2497" s="264"/>
      <c r="D2497" s="264"/>
      <c r="E2497" s="264"/>
      <c r="F2497" s="300"/>
    </row>
    <row r="2498" spans="1:6" ht="16.5">
      <c r="A2498" s="298"/>
      <c r="B2498" s="299"/>
      <c r="C2498" s="264"/>
      <c r="D2498" s="264"/>
      <c r="E2498" s="264"/>
      <c r="F2498" s="300"/>
    </row>
    <row r="2499" spans="1:6" ht="16.5">
      <c r="A2499" s="298"/>
      <c r="B2499" s="299"/>
      <c r="C2499" s="264"/>
      <c r="D2499" s="264"/>
      <c r="E2499" s="264"/>
      <c r="F2499" s="300"/>
    </row>
    <row r="2500" spans="1:6" ht="16.5">
      <c r="A2500" s="298"/>
      <c r="B2500" s="299"/>
      <c r="C2500" s="264"/>
      <c r="D2500" s="264"/>
      <c r="E2500" s="264"/>
      <c r="F2500" s="300"/>
    </row>
    <row r="2501" spans="1:6" ht="16.5">
      <c r="A2501" s="298"/>
      <c r="B2501" s="299"/>
      <c r="C2501" s="264"/>
      <c r="D2501" s="264"/>
      <c r="E2501" s="264"/>
      <c r="F2501" s="300"/>
    </row>
    <row r="2502" spans="1:6" ht="16.5">
      <c r="A2502" s="298"/>
      <c r="B2502" s="299"/>
      <c r="C2502" s="264"/>
      <c r="D2502" s="264"/>
      <c r="E2502" s="264"/>
      <c r="F2502" s="300"/>
    </row>
    <row r="2503" spans="1:6" ht="16.5">
      <c r="A2503" s="298"/>
      <c r="B2503" s="299"/>
      <c r="C2503" s="264"/>
      <c r="D2503" s="264"/>
      <c r="E2503" s="264"/>
      <c r="F2503" s="300"/>
    </row>
    <row r="2504" spans="1:6" ht="16.5">
      <c r="A2504" s="298"/>
      <c r="B2504" s="299"/>
      <c r="C2504" s="264"/>
      <c r="D2504" s="264"/>
      <c r="E2504" s="264"/>
      <c r="F2504" s="300"/>
    </row>
    <row r="2505" spans="1:6" ht="16.5">
      <c r="A2505" s="298"/>
      <c r="B2505" s="299"/>
      <c r="C2505" s="264"/>
      <c r="D2505" s="264"/>
      <c r="E2505" s="264"/>
      <c r="F2505" s="300"/>
    </row>
    <row r="2506" spans="1:6" ht="16.5">
      <c r="A2506" s="298"/>
      <c r="B2506" s="299"/>
      <c r="C2506" s="264"/>
      <c r="D2506" s="264"/>
      <c r="E2506" s="264"/>
      <c r="F2506" s="300"/>
    </row>
    <row r="2507" spans="1:6" ht="16.5">
      <c r="A2507" s="298"/>
      <c r="B2507" s="299"/>
      <c r="C2507" s="264"/>
      <c r="D2507" s="264"/>
      <c r="E2507" s="264"/>
      <c r="F2507" s="300"/>
    </row>
    <row r="2508" spans="1:6" ht="16.5">
      <c r="A2508" s="298"/>
      <c r="B2508" s="299"/>
      <c r="C2508" s="264"/>
      <c r="D2508" s="264"/>
      <c r="E2508" s="264"/>
      <c r="F2508" s="300"/>
    </row>
    <row r="2509" spans="1:6" ht="16.5">
      <c r="A2509" s="298"/>
      <c r="B2509" s="299"/>
      <c r="C2509" s="264"/>
      <c r="D2509" s="264"/>
      <c r="E2509" s="264"/>
      <c r="F2509" s="300"/>
    </row>
    <row r="2510" spans="1:6" ht="16.5">
      <c r="A2510" s="298"/>
      <c r="B2510" s="299"/>
      <c r="C2510" s="264"/>
      <c r="D2510" s="264"/>
      <c r="E2510" s="264"/>
      <c r="F2510" s="300"/>
    </row>
    <row r="2511" spans="1:6" ht="16.5">
      <c r="A2511" s="298"/>
      <c r="B2511" s="299"/>
      <c r="C2511" s="264"/>
      <c r="D2511" s="264"/>
      <c r="E2511" s="264"/>
      <c r="F2511" s="300"/>
    </row>
    <row r="2512" spans="1:6" ht="16.5">
      <c r="A2512" s="298"/>
      <c r="B2512" s="299"/>
      <c r="C2512" s="264"/>
      <c r="D2512" s="264"/>
      <c r="E2512" s="264"/>
      <c r="F2512" s="300"/>
    </row>
    <row r="2513" spans="1:6" ht="16.5">
      <c r="A2513" s="298"/>
      <c r="B2513" s="299"/>
      <c r="C2513" s="264"/>
      <c r="D2513" s="264"/>
      <c r="E2513" s="264"/>
      <c r="F2513" s="300"/>
    </row>
    <row r="2514" spans="1:6" ht="16.5">
      <c r="A2514" s="298"/>
      <c r="B2514" s="299"/>
      <c r="C2514" s="264"/>
      <c r="D2514" s="264"/>
      <c r="E2514" s="264"/>
      <c r="F2514" s="300"/>
    </row>
    <row r="2515" spans="1:6" ht="16.5">
      <c r="A2515" s="298"/>
      <c r="B2515" s="299"/>
      <c r="C2515" s="264"/>
      <c r="D2515" s="264"/>
      <c r="E2515" s="264"/>
      <c r="F2515" s="300"/>
    </row>
    <row r="2516" spans="1:6" ht="16.5">
      <c r="A2516" s="298"/>
      <c r="B2516" s="299"/>
      <c r="C2516" s="264"/>
      <c r="D2516" s="264"/>
      <c r="E2516" s="264"/>
      <c r="F2516" s="300"/>
    </row>
    <row r="2517" spans="1:6" ht="16.5">
      <c r="A2517" s="298"/>
      <c r="B2517" s="299"/>
      <c r="C2517" s="264"/>
      <c r="D2517" s="264"/>
      <c r="E2517" s="264"/>
      <c r="F2517" s="300"/>
    </row>
    <row r="2518" spans="1:6" ht="16.5">
      <c r="A2518" s="298"/>
      <c r="B2518" s="299"/>
      <c r="C2518" s="264"/>
      <c r="D2518" s="264"/>
      <c r="E2518" s="264"/>
      <c r="F2518" s="300"/>
    </row>
    <row r="2519" spans="1:6" ht="16.5">
      <c r="A2519" s="298"/>
      <c r="B2519" s="299"/>
      <c r="C2519" s="264"/>
      <c r="D2519" s="264"/>
      <c r="E2519" s="264"/>
      <c r="F2519" s="300"/>
    </row>
    <row r="2520" spans="1:6" ht="16.5">
      <c r="A2520" s="298"/>
      <c r="B2520" s="299"/>
      <c r="C2520" s="264"/>
      <c r="D2520" s="264"/>
      <c r="E2520" s="264"/>
      <c r="F2520" s="300"/>
    </row>
    <row r="2521" spans="1:6" ht="16.5">
      <c r="A2521" s="298"/>
      <c r="B2521" s="299"/>
      <c r="C2521" s="264"/>
      <c r="D2521" s="264"/>
      <c r="E2521" s="264"/>
      <c r="F2521" s="300"/>
    </row>
    <row r="2522" spans="1:6" ht="16.5">
      <c r="A2522" s="298"/>
      <c r="B2522" s="299"/>
      <c r="C2522" s="264"/>
      <c r="D2522" s="264"/>
      <c r="E2522" s="264"/>
      <c r="F2522" s="300"/>
    </row>
    <row r="2523" spans="1:6" ht="16.5">
      <c r="A2523" s="298"/>
      <c r="B2523" s="299"/>
      <c r="C2523" s="264"/>
      <c r="D2523" s="264"/>
      <c r="E2523" s="264"/>
      <c r="F2523" s="300"/>
    </row>
    <row r="2524" spans="1:6" ht="16.5">
      <c r="A2524" s="298"/>
      <c r="B2524" s="299"/>
      <c r="C2524" s="264"/>
      <c r="D2524" s="264"/>
      <c r="E2524" s="264"/>
      <c r="F2524" s="300"/>
    </row>
    <row r="2525" spans="1:6" ht="16.5">
      <c r="A2525" s="298"/>
      <c r="B2525" s="299"/>
      <c r="C2525" s="264"/>
      <c r="D2525" s="264"/>
      <c r="E2525" s="264"/>
      <c r="F2525" s="300"/>
    </row>
    <row r="2526" spans="1:6" ht="16.5">
      <c r="A2526" s="298"/>
      <c r="B2526" s="299"/>
      <c r="C2526" s="264"/>
      <c r="D2526" s="264"/>
      <c r="E2526" s="264"/>
      <c r="F2526" s="300"/>
    </row>
    <row r="2527" spans="1:6" ht="16.5">
      <c r="A2527" s="298"/>
      <c r="B2527" s="299"/>
      <c r="C2527" s="264"/>
      <c r="D2527" s="264"/>
      <c r="E2527" s="264"/>
      <c r="F2527" s="300"/>
    </row>
    <row r="2528" spans="1:6" ht="16.5">
      <c r="A2528" s="298"/>
      <c r="B2528" s="299"/>
      <c r="C2528" s="264"/>
      <c r="D2528" s="264"/>
      <c r="E2528" s="264"/>
      <c r="F2528" s="300"/>
    </row>
    <row r="2529" spans="1:6" ht="16.5">
      <c r="A2529" s="298"/>
      <c r="B2529" s="299"/>
      <c r="C2529" s="264"/>
      <c r="D2529" s="264"/>
      <c r="E2529" s="264"/>
      <c r="F2529" s="300"/>
    </row>
    <row r="2530" spans="1:6" ht="16.5">
      <c r="A2530" s="298"/>
      <c r="B2530" s="299"/>
      <c r="C2530" s="264"/>
      <c r="D2530" s="264"/>
      <c r="E2530" s="264"/>
      <c r="F2530" s="300"/>
    </row>
    <row r="2531" spans="1:6" ht="16.5">
      <c r="A2531" s="298"/>
      <c r="B2531" s="299"/>
      <c r="C2531" s="264"/>
      <c r="D2531" s="264"/>
      <c r="E2531" s="264"/>
      <c r="F2531" s="300"/>
    </row>
    <row r="2532" spans="1:6" ht="16.5">
      <c r="A2532" s="298"/>
      <c r="B2532" s="299"/>
      <c r="C2532" s="264"/>
      <c r="D2532" s="264"/>
      <c r="E2532" s="264"/>
      <c r="F2532" s="300"/>
    </row>
    <row r="2533" spans="1:6" ht="16.5">
      <c r="A2533" s="298"/>
      <c r="B2533" s="299"/>
      <c r="C2533" s="264"/>
      <c r="D2533" s="264"/>
      <c r="E2533" s="264"/>
      <c r="F2533" s="300"/>
    </row>
    <row r="2534" spans="1:6" ht="16.5">
      <c r="A2534" s="298"/>
      <c r="B2534" s="299"/>
      <c r="C2534" s="264"/>
      <c r="D2534" s="264"/>
      <c r="E2534" s="264"/>
      <c r="F2534" s="300"/>
    </row>
    <row r="2535" spans="1:6" ht="16.5">
      <c r="A2535" s="298"/>
      <c r="B2535" s="299"/>
      <c r="C2535" s="264"/>
      <c r="D2535" s="264"/>
      <c r="E2535" s="264"/>
      <c r="F2535" s="300"/>
    </row>
    <row r="2536" spans="1:6" ht="16.5">
      <c r="A2536" s="298"/>
      <c r="B2536" s="299"/>
      <c r="C2536" s="264"/>
      <c r="D2536" s="264"/>
      <c r="E2536" s="264"/>
      <c r="F2536" s="300"/>
    </row>
    <row r="2537" spans="1:6" ht="16.5">
      <c r="A2537" s="298"/>
      <c r="B2537" s="299"/>
      <c r="C2537" s="264"/>
      <c r="D2537" s="264"/>
      <c r="E2537" s="264"/>
      <c r="F2537" s="300"/>
    </row>
    <row r="2538" spans="1:6" ht="16.5">
      <c r="A2538" s="298"/>
      <c r="B2538" s="299"/>
      <c r="C2538" s="264"/>
      <c r="D2538" s="264"/>
      <c r="E2538" s="264"/>
      <c r="F2538" s="300"/>
    </row>
    <row r="2539" spans="1:6" ht="16.5">
      <c r="A2539" s="298"/>
      <c r="B2539" s="299"/>
      <c r="C2539" s="264"/>
      <c r="D2539" s="264"/>
      <c r="E2539" s="264"/>
      <c r="F2539" s="300"/>
    </row>
    <row r="2540" spans="1:6" ht="16.5">
      <c r="A2540" s="298"/>
      <c r="B2540" s="299"/>
      <c r="C2540" s="264"/>
      <c r="D2540" s="264"/>
      <c r="E2540" s="264"/>
      <c r="F2540" s="300"/>
    </row>
    <row r="2541" spans="1:6" ht="16.5">
      <c r="A2541" s="298"/>
      <c r="B2541" s="299"/>
      <c r="C2541" s="264"/>
      <c r="D2541" s="264"/>
      <c r="E2541" s="264"/>
      <c r="F2541" s="300"/>
    </row>
    <row r="2542" spans="1:6" ht="16.5">
      <c r="A2542" s="298"/>
      <c r="B2542" s="299"/>
      <c r="C2542" s="264"/>
      <c r="D2542" s="264"/>
      <c r="E2542" s="264"/>
      <c r="F2542" s="300"/>
    </row>
    <row r="2543" spans="1:6" ht="16.5">
      <c r="A2543" s="298"/>
      <c r="B2543" s="299"/>
      <c r="C2543" s="264"/>
      <c r="D2543" s="264"/>
      <c r="E2543" s="264"/>
      <c r="F2543" s="300"/>
    </row>
    <row r="2544" spans="1:6" ht="16.5">
      <c r="A2544" s="298"/>
      <c r="B2544" s="299"/>
      <c r="C2544" s="264"/>
      <c r="D2544" s="264"/>
      <c r="E2544" s="264"/>
      <c r="F2544" s="300"/>
    </row>
    <row r="2545" spans="1:6" ht="16.5">
      <c r="A2545" s="298"/>
      <c r="B2545" s="299"/>
      <c r="C2545" s="264"/>
      <c r="D2545" s="264"/>
      <c r="E2545" s="264"/>
      <c r="F2545" s="300"/>
    </row>
    <row r="2546" spans="1:6" ht="16.5">
      <c r="A2546" s="298"/>
      <c r="B2546" s="299"/>
      <c r="C2546" s="264"/>
      <c r="D2546" s="264"/>
      <c r="E2546" s="264"/>
      <c r="F2546" s="300"/>
    </row>
    <row r="2547" spans="1:6" ht="16.5">
      <c r="A2547" s="298"/>
      <c r="B2547" s="299"/>
      <c r="C2547" s="264"/>
      <c r="D2547" s="264"/>
      <c r="E2547" s="264"/>
      <c r="F2547" s="300"/>
    </row>
    <row r="2548" spans="1:6" ht="16.5">
      <c r="A2548" s="298"/>
      <c r="B2548" s="299"/>
      <c r="C2548" s="264"/>
      <c r="D2548" s="264"/>
      <c r="E2548" s="264"/>
      <c r="F2548" s="300"/>
    </row>
    <row r="2549" spans="1:6" ht="16.5">
      <c r="A2549" s="298"/>
      <c r="B2549" s="299"/>
      <c r="C2549" s="264"/>
      <c r="D2549" s="264"/>
      <c r="E2549" s="264"/>
      <c r="F2549" s="300"/>
    </row>
    <row r="2550" spans="1:6" ht="16.5">
      <c r="A2550" s="298"/>
      <c r="B2550" s="299"/>
      <c r="C2550" s="264"/>
      <c r="D2550" s="264"/>
      <c r="E2550" s="264"/>
      <c r="F2550" s="300"/>
    </row>
    <row r="2551" spans="1:6" ht="16.5">
      <c r="A2551" s="298"/>
      <c r="B2551" s="299"/>
      <c r="C2551" s="264"/>
      <c r="D2551" s="264"/>
      <c r="E2551" s="264"/>
      <c r="F2551" s="300"/>
    </row>
    <row r="2552" spans="1:6" ht="16.5">
      <c r="A2552" s="298"/>
      <c r="B2552" s="299"/>
      <c r="C2552" s="264"/>
      <c r="D2552" s="264"/>
      <c r="E2552" s="264"/>
      <c r="F2552" s="300"/>
    </row>
    <row r="2553" spans="1:6" ht="16.5">
      <c r="A2553" s="298"/>
      <c r="B2553" s="299"/>
      <c r="C2553" s="264"/>
      <c r="D2553" s="264"/>
      <c r="E2553" s="264"/>
      <c r="F2553" s="300"/>
    </row>
    <row r="2554" spans="1:6" ht="16.5">
      <c r="A2554" s="298"/>
      <c r="B2554" s="299"/>
      <c r="C2554" s="264"/>
      <c r="D2554" s="264"/>
      <c r="E2554" s="264"/>
      <c r="F2554" s="300"/>
    </row>
    <row r="2555" spans="1:6" ht="16.5">
      <c r="A2555" s="298"/>
      <c r="B2555" s="299"/>
      <c r="C2555" s="264"/>
      <c r="D2555" s="264"/>
      <c r="E2555" s="264"/>
      <c r="F2555" s="300"/>
    </row>
    <row r="2556" spans="1:6" ht="16.5">
      <c r="A2556" s="298"/>
      <c r="B2556" s="299"/>
      <c r="C2556" s="264"/>
      <c r="D2556" s="264"/>
      <c r="E2556" s="264"/>
      <c r="F2556" s="300"/>
    </row>
    <row r="2557" spans="1:6" ht="16.5">
      <c r="A2557" s="298"/>
      <c r="B2557" s="299"/>
      <c r="C2557" s="264"/>
      <c r="D2557" s="264"/>
      <c r="E2557" s="264"/>
      <c r="F2557" s="300"/>
    </row>
    <row r="2558" spans="1:6" ht="16.5">
      <c r="A2558" s="298"/>
      <c r="B2558" s="299"/>
      <c r="C2558" s="264"/>
      <c r="D2558" s="264"/>
      <c r="E2558" s="264"/>
      <c r="F2558" s="300"/>
    </row>
    <row r="2559" spans="1:6" ht="16.5">
      <c r="A2559" s="298"/>
      <c r="B2559" s="299"/>
      <c r="C2559" s="264"/>
      <c r="D2559" s="264"/>
      <c r="E2559" s="264"/>
      <c r="F2559" s="300"/>
    </row>
    <row r="2560" spans="1:6" ht="16.5">
      <c r="A2560" s="298"/>
      <c r="B2560" s="299"/>
      <c r="C2560" s="264"/>
      <c r="D2560" s="264"/>
      <c r="E2560" s="264"/>
      <c r="F2560" s="300"/>
    </row>
    <row r="2561" spans="1:6" ht="16.5">
      <c r="A2561" s="298"/>
      <c r="B2561" s="299"/>
      <c r="C2561" s="264"/>
      <c r="D2561" s="264"/>
      <c r="E2561" s="264"/>
      <c r="F2561" s="300"/>
    </row>
    <row r="2562" spans="1:6" ht="16.5">
      <c r="A2562" s="298"/>
      <c r="B2562" s="299"/>
      <c r="C2562" s="264"/>
      <c r="D2562" s="264"/>
      <c r="E2562" s="264"/>
      <c r="F2562" s="300"/>
    </row>
    <row r="2563" spans="1:6" ht="16.5">
      <c r="A2563" s="298"/>
      <c r="B2563" s="299"/>
      <c r="C2563" s="264"/>
      <c r="D2563" s="264"/>
      <c r="E2563" s="264"/>
      <c r="F2563" s="300"/>
    </row>
    <row r="2564" spans="1:6" ht="16.5">
      <c r="A2564" s="298"/>
      <c r="B2564" s="299"/>
      <c r="C2564" s="264"/>
      <c r="D2564" s="264"/>
      <c r="E2564" s="264"/>
      <c r="F2564" s="300"/>
    </row>
    <row r="2565" spans="1:6" ht="16.5">
      <c r="A2565" s="298"/>
      <c r="B2565" s="299"/>
      <c r="C2565" s="264"/>
      <c r="D2565" s="264"/>
      <c r="E2565" s="264"/>
      <c r="F2565" s="300"/>
    </row>
    <row r="2566" spans="1:6" ht="16.5">
      <c r="A2566" s="298"/>
      <c r="B2566" s="299"/>
      <c r="C2566" s="264"/>
      <c r="D2566" s="264"/>
      <c r="E2566" s="264"/>
      <c r="F2566" s="300"/>
    </row>
    <row r="2567" spans="1:6" ht="16.5">
      <c r="A2567" s="298"/>
      <c r="B2567" s="299"/>
      <c r="C2567" s="264"/>
      <c r="D2567" s="264"/>
      <c r="E2567" s="264"/>
      <c r="F2567" s="300"/>
    </row>
    <row r="2568" spans="1:6" ht="16.5">
      <c r="A2568" s="298"/>
      <c r="B2568" s="299"/>
      <c r="C2568" s="264"/>
      <c r="D2568" s="264"/>
      <c r="E2568" s="264"/>
      <c r="F2568" s="300"/>
    </row>
    <row r="2569" spans="1:6" ht="16.5">
      <c r="A2569" s="298"/>
      <c r="B2569" s="299"/>
      <c r="C2569" s="264"/>
      <c r="D2569" s="264"/>
      <c r="E2569" s="264"/>
      <c r="F2569" s="300"/>
    </row>
    <row r="2570" spans="1:6" ht="16.5">
      <c r="A2570" s="298"/>
      <c r="B2570" s="299"/>
      <c r="C2570" s="264"/>
      <c r="D2570" s="264"/>
      <c r="E2570" s="264"/>
      <c r="F2570" s="300"/>
    </row>
    <row r="2571" spans="1:6" ht="16.5">
      <c r="A2571" s="298"/>
      <c r="B2571" s="299"/>
      <c r="C2571" s="264"/>
      <c r="D2571" s="264"/>
      <c r="E2571" s="264"/>
      <c r="F2571" s="300"/>
    </row>
    <row r="2572" spans="1:6" ht="16.5">
      <c r="A2572" s="298"/>
      <c r="B2572" s="299"/>
      <c r="C2572" s="264"/>
      <c r="D2572" s="264"/>
      <c r="E2572" s="264"/>
      <c r="F2572" s="300"/>
    </row>
    <row r="2573" spans="1:6" ht="16.5">
      <c r="A2573" s="298"/>
      <c r="B2573" s="299"/>
      <c r="C2573" s="264"/>
      <c r="D2573" s="264"/>
      <c r="E2573" s="264"/>
      <c r="F2573" s="300"/>
    </row>
    <row r="2574" spans="1:6" ht="16.5">
      <c r="A2574" s="298"/>
      <c r="B2574" s="299"/>
      <c r="C2574" s="264"/>
      <c r="D2574" s="264"/>
      <c r="E2574" s="264"/>
      <c r="F2574" s="300"/>
    </row>
    <row r="2575" spans="1:6" ht="16.5">
      <c r="A2575" s="298"/>
      <c r="B2575" s="299"/>
      <c r="C2575" s="264"/>
      <c r="D2575" s="264"/>
      <c r="E2575" s="264"/>
      <c r="F2575" s="300"/>
    </row>
    <row r="2576" spans="1:6" ht="16.5">
      <c r="A2576" s="298"/>
      <c r="B2576" s="299"/>
      <c r="C2576" s="264"/>
      <c r="D2576" s="264"/>
      <c r="E2576" s="264"/>
      <c r="F2576" s="300"/>
    </row>
    <row r="2577" spans="1:6" ht="16.5">
      <c r="A2577" s="298"/>
      <c r="B2577" s="299"/>
      <c r="C2577" s="264"/>
      <c r="D2577" s="264"/>
      <c r="E2577" s="264"/>
      <c r="F2577" s="300"/>
    </row>
    <row r="2578" spans="1:6" ht="16.5">
      <c r="A2578" s="298"/>
      <c r="B2578" s="299"/>
      <c r="C2578" s="264"/>
      <c r="D2578" s="264"/>
      <c r="E2578" s="264"/>
      <c r="F2578" s="300"/>
    </row>
    <row r="2579" spans="1:6" ht="16.5">
      <c r="A2579" s="298"/>
      <c r="B2579" s="299"/>
      <c r="C2579" s="264"/>
      <c r="D2579" s="264"/>
      <c r="E2579" s="264"/>
      <c r="F2579" s="300"/>
    </row>
    <row r="2580" spans="1:3" ht="16.5">
      <c r="A2580" s="298"/>
      <c r="B2580" s="299"/>
      <c r="C2580" s="264"/>
    </row>
    <row r="2581" spans="1:3" ht="16.5">
      <c r="A2581" s="298"/>
      <c r="B2581" s="299"/>
      <c r="C2581" s="264"/>
    </row>
    <row r="2582" spans="1:3" ht="16.5">
      <c r="A2582" s="298"/>
      <c r="B2582" s="299"/>
      <c r="C2582" s="264"/>
    </row>
    <row r="2583" spans="1:3" ht="16.5">
      <c r="A2583" s="298"/>
      <c r="B2583" s="299"/>
      <c r="C2583" s="264"/>
    </row>
    <row r="2584" spans="1:3" ht="16.5">
      <c r="A2584" s="298"/>
      <c r="B2584" s="299"/>
      <c r="C2584" s="264"/>
    </row>
    <row r="2585" spans="1:3" ht="16.5">
      <c r="A2585" s="298"/>
      <c r="B2585" s="299"/>
      <c r="C2585" s="264"/>
    </row>
    <row r="2586" spans="1:3" ht="16.5">
      <c r="A2586" s="298"/>
      <c r="B2586" s="299"/>
      <c r="C2586" s="264"/>
    </row>
    <row r="2587" spans="1:3" ht="16.5">
      <c r="A2587" s="298"/>
      <c r="B2587" s="299"/>
      <c r="C2587" s="264"/>
    </row>
    <row r="2588" spans="1:3" ht="16.5">
      <c r="A2588" s="298"/>
      <c r="B2588" s="299"/>
      <c r="C2588" s="264"/>
    </row>
    <row r="2589" spans="1:3" ht="16.5">
      <c r="A2589" s="298"/>
      <c r="B2589" s="299"/>
      <c r="C2589" s="264"/>
    </row>
    <row r="2590" spans="1:3" ht="16.5">
      <c r="A2590" s="298"/>
      <c r="B2590" s="299"/>
      <c r="C2590" s="264"/>
    </row>
    <row r="2591" spans="1:3" ht="16.5">
      <c r="A2591" s="298"/>
      <c r="B2591" s="299"/>
      <c r="C2591" s="264"/>
    </row>
    <row r="2592" spans="1:3" ht="16.5">
      <c r="A2592" s="298"/>
      <c r="B2592" s="299"/>
      <c r="C2592" s="264"/>
    </row>
    <row r="2593" spans="1:3" ht="16.5">
      <c r="A2593" s="298"/>
      <c r="B2593" s="299"/>
      <c r="C2593" s="264"/>
    </row>
    <row r="2594" spans="1:3" ht="16.5">
      <c r="A2594" s="298"/>
      <c r="B2594" s="299"/>
      <c r="C2594" s="264"/>
    </row>
    <row r="2595" spans="1:3" ht="16.5">
      <c r="A2595" s="298"/>
      <c r="B2595" s="299"/>
      <c r="C2595" s="264"/>
    </row>
    <row r="2596" spans="1:3" ht="16.5">
      <c r="A2596" s="298"/>
      <c r="B2596" s="299"/>
      <c r="C2596" s="264"/>
    </row>
    <row r="2597" spans="1:3" ht="16.5">
      <c r="A2597" s="298"/>
      <c r="B2597" s="299"/>
      <c r="C2597" s="264"/>
    </row>
    <row r="2598" spans="1:3" ht="16.5">
      <c r="A2598" s="298"/>
      <c r="B2598" s="299"/>
      <c r="C2598" s="264"/>
    </row>
    <row r="2599" spans="1:3" ht="16.5">
      <c r="A2599" s="298"/>
      <c r="B2599" s="299"/>
      <c r="C2599" s="264"/>
    </row>
    <row r="2600" spans="1:3" ht="16.5">
      <c r="A2600" s="298"/>
      <c r="B2600" s="299"/>
      <c r="C2600" s="264"/>
    </row>
    <row r="2601" spans="1:3" ht="16.5">
      <c r="A2601" s="298"/>
      <c r="B2601" s="299"/>
      <c r="C2601" s="264"/>
    </row>
    <row r="2602" spans="1:3" ht="16.5">
      <c r="A2602" s="298"/>
      <c r="B2602" s="299"/>
      <c r="C2602" s="264"/>
    </row>
    <row r="2603" spans="1:3" ht="16.5">
      <c r="A2603" s="298"/>
      <c r="B2603" s="299"/>
      <c r="C2603" s="264"/>
    </row>
    <row r="2604" spans="1:3" ht="16.5">
      <c r="A2604" s="298"/>
      <c r="B2604" s="299"/>
      <c r="C2604" s="264"/>
    </row>
    <row r="2605" spans="1:3" ht="16.5">
      <c r="A2605" s="298"/>
      <c r="B2605" s="299"/>
      <c r="C2605" s="264"/>
    </row>
    <row r="2606" spans="1:3" ht="16.5">
      <c r="A2606" s="298"/>
      <c r="B2606" s="299"/>
      <c r="C2606" s="264"/>
    </row>
    <row r="2607" spans="1:3" ht="16.5">
      <c r="A2607" s="298"/>
      <c r="B2607" s="299"/>
      <c r="C2607" s="264"/>
    </row>
    <row r="2608" spans="1:3" ht="16.5">
      <c r="A2608" s="298"/>
      <c r="B2608" s="299"/>
      <c r="C2608" s="264"/>
    </row>
    <row r="2609" spans="1:3" ht="16.5">
      <c r="A2609" s="298"/>
      <c r="B2609" s="299"/>
      <c r="C2609" s="264"/>
    </row>
    <row r="2610" spans="1:3" ht="16.5">
      <c r="A2610" s="298"/>
      <c r="B2610" s="299"/>
      <c r="C2610" s="264"/>
    </row>
    <row r="2611" spans="1:3" ht="16.5">
      <c r="A2611" s="298"/>
      <c r="B2611" s="299"/>
      <c r="C2611" s="264"/>
    </row>
    <row r="2612" spans="1:3" ht="16.5">
      <c r="A2612" s="298"/>
      <c r="B2612" s="299"/>
      <c r="C2612" s="264"/>
    </row>
    <row r="2613" spans="1:3" ht="16.5">
      <c r="A2613" s="298"/>
      <c r="B2613" s="299"/>
      <c r="C2613" s="264"/>
    </row>
    <row r="2614" spans="1:3" ht="16.5">
      <c r="A2614" s="298"/>
      <c r="B2614" s="299"/>
      <c r="C2614" s="264"/>
    </row>
    <row r="2615" spans="1:3" ht="16.5">
      <c r="A2615" s="298"/>
      <c r="B2615" s="299"/>
      <c r="C2615" s="264"/>
    </row>
    <row r="2616" spans="1:3" ht="16.5">
      <c r="A2616" s="298"/>
      <c r="B2616" s="299"/>
      <c r="C2616" s="264"/>
    </row>
    <row r="2617" spans="1:3" ht="16.5">
      <c r="A2617" s="298"/>
      <c r="B2617" s="299"/>
      <c r="C2617" s="264"/>
    </row>
    <row r="2618" spans="1:3" ht="16.5">
      <c r="A2618" s="298"/>
      <c r="B2618" s="299"/>
      <c r="C2618" s="264"/>
    </row>
    <row r="2619" spans="1:3" ht="16.5">
      <c r="A2619" s="298"/>
      <c r="B2619" s="299"/>
      <c r="C2619" s="264"/>
    </row>
    <row r="2620" spans="1:3" ht="16.5">
      <c r="A2620" s="298"/>
      <c r="B2620" s="299"/>
      <c r="C2620" s="264"/>
    </row>
    <row r="2621" spans="1:3" ht="16.5">
      <c r="A2621" s="298"/>
      <c r="B2621" s="299"/>
      <c r="C2621" s="264"/>
    </row>
    <row r="2622" spans="1:3" ht="16.5">
      <c r="A2622" s="298"/>
      <c r="B2622" s="299"/>
      <c r="C2622" s="264"/>
    </row>
    <row r="2623" spans="1:3" ht="16.5">
      <c r="A2623" s="298"/>
      <c r="B2623" s="299"/>
      <c r="C2623" s="264"/>
    </row>
    <row r="2624" spans="1:3" ht="16.5">
      <c r="A2624" s="298"/>
      <c r="B2624" s="299"/>
      <c r="C2624" s="264"/>
    </row>
    <row r="2625" spans="1:3" ht="16.5">
      <c r="A2625" s="298"/>
      <c r="B2625" s="299"/>
      <c r="C2625" s="264"/>
    </row>
    <row r="2626" spans="1:3" ht="16.5">
      <c r="A2626" s="298"/>
      <c r="B2626" s="299"/>
      <c r="C2626" s="264"/>
    </row>
    <row r="2627" spans="1:3" ht="16.5">
      <c r="A2627" s="298"/>
      <c r="B2627" s="299"/>
      <c r="C2627" s="264"/>
    </row>
    <row r="2628" spans="1:3" ht="16.5">
      <c r="A2628" s="298"/>
      <c r="B2628" s="299"/>
      <c r="C2628" s="264"/>
    </row>
    <row r="2629" spans="1:3" ht="16.5">
      <c r="A2629" s="298"/>
      <c r="B2629" s="299"/>
      <c r="C2629" s="264"/>
    </row>
    <row r="2630" spans="1:3" ht="16.5">
      <c r="A2630" s="298"/>
      <c r="B2630" s="299"/>
      <c r="C2630" s="264"/>
    </row>
    <row r="2631" spans="1:3" ht="16.5">
      <c r="A2631" s="298"/>
      <c r="B2631" s="299"/>
      <c r="C2631" s="264"/>
    </row>
    <row r="2632" spans="1:3" ht="16.5">
      <c r="A2632" s="298"/>
      <c r="B2632" s="299"/>
      <c r="C2632" s="264"/>
    </row>
    <row r="2633" spans="1:3" ht="16.5">
      <c r="A2633" s="298"/>
      <c r="B2633" s="299"/>
      <c r="C2633" s="264"/>
    </row>
    <row r="2634" spans="1:3" ht="16.5">
      <c r="A2634" s="298"/>
      <c r="B2634" s="299"/>
      <c r="C2634" s="264"/>
    </row>
    <row r="2635" spans="1:3" ht="16.5">
      <c r="A2635" s="298"/>
      <c r="B2635" s="299"/>
      <c r="C2635" s="264"/>
    </row>
    <row r="2636" spans="1:3" ht="16.5">
      <c r="A2636" s="298"/>
      <c r="B2636" s="299"/>
      <c r="C2636" s="264"/>
    </row>
    <row r="2637" spans="1:3" ht="16.5">
      <c r="A2637" s="298"/>
      <c r="B2637" s="299"/>
      <c r="C2637" s="264"/>
    </row>
    <row r="2638" spans="1:3" ht="16.5">
      <c r="A2638" s="298"/>
      <c r="B2638" s="299"/>
      <c r="C2638" s="264"/>
    </row>
    <row r="2639" spans="1:3" ht="16.5">
      <c r="A2639" s="298"/>
      <c r="B2639" s="299"/>
      <c r="C2639" s="264"/>
    </row>
    <row r="2640" spans="1:3" ht="16.5">
      <c r="A2640" s="298"/>
      <c r="B2640" s="299"/>
      <c r="C2640" s="264"/>
    </row>
    <row r="2641" spans="1:3" ht="16.5">
      <c r="A2641" s="298"/>
      <c r="B2641" s="299"/>
      <c r="C2641" s="264"/>
    </row>
    <row r="2642" spans="1:3" ht="16.5">
      <c r="A2642" s="298"/>
      <c r="B2642" s="299"/>
      <c r="C2642" s="264"/>
    </row>
    <row r="2643" spans="1:3" ht="16.5">
      <c r="A2643" s="298"/>
      <c r="B2643" s="299"/>
      <c r="C2643" s="264"/>
    </row>
    <row r="2644" spans="1:3" ht="16.5">
      <c r="A2644" s="298"/>
      <c r="B2644" s="299"/>
      <c r="C2644" s="264"/>
    </row>
    <row r="2645" spans="1:3" ht="16.5">
      <c r="A2645" s="298"/>
      <c r="B2645" s="299"/>
      <c r="C2645" s="264"/>
    </row>
    <row r="2646" spans="1:3" ht="16.5">
      <c r="A2646" s="298"/>
      <c r="B2646" s="299"/>
      <c r="C2646" s="264"/>
    </row>
    <row r="2647" spans="1:3" ht="16.5">
      <c r="A2647" s="298"/>
      <c r="B2647" s="299"/>
      <c r="C2647" s="264"/>
    </row>
    <row r="2648" spans="1:3" ht="16.5">
      <c r="A2648" s="298"/>
      <c r="B2648" s="299"/>
      <c r="C2648" s="264"/>
    </row>
    <row r="2649" spans="1:3" ht="16.5">
      <c r="A2649" s="298"/>
      <c r="B2649" s="299"/>
      <c r="C2649" s="264"/>
    </row>
    <row r="2650" spans="1:3" ht="16.5">
      <c r="A2650" s="298"/>
      <c r="B2650" s="299"/>
      <c r="C2650" s="264"/>
    </row>
    <row r="2651" spans="1:3" ht="16.5">
      <c r="A2651" s="298"/>
      <c r="B2651" s="299"/>
      <c r="C2651" s="264"/>
    </row>
    <row r="2652" spans="1:3" ht="16.5">
      <c r="A2652" s="298"/>
      <c r="B2652" s="299"/>
      <c r="C2652" s="264"/>
    </row>
    <row r="2653" spans="1:3" ht="16.5">
      <c r="A2653" s="298"/>
      <c r="B2653" s="299"/>
      <c r="C2653" s="264"/>
    </row>
    <row r="2654" spans="1:3" ht="16.5">
      <c r="A2654" s="298"/>
      <c r="B2654" s="299"/>
      <c r="C2654" s="264"/>
    </row>
    <row r="2655" spans="1:3" ht="16.5">
      <c r="A2655" s="298"/>
      <c r="B2655" s="299"/>
      <c r="C2655" s="264"/>
    </row>
    <row r="2656" spans="1:3" ht="16.5">
      <c r="A2656" s="298"/>
      <c r="B2656" s="299"/>
      <c r="C2656" s="264"/>
    </row>
    <row r="2657" spans="1:3" ht="16.5">
      <c r="A2657" s="298"/>
      <c r="B2657" s="299"/>
      <c r="C2657" s="264"/>
    </row>
    <row r="2658" spans="1:3" ht="16.5">
      <c r="A2658" s="298"/>
      <c r="B2658" s="299"/>
      <c r="C2658" s="264"/>
    </row>
    <row r="2659" spans="1:3" ht="16.5">
      <c r="A2659" s="298"/>
      <c r="B2659" s="299"/>
      <c r="C2659" s="264"/>
    </row>
    <row r="2660" spans="1:3" ht="16.5">
      <c r="A2660" s="298"/>
      <c r="B2660" s="299"/>
      <c r="C2660" s="264"/>
    </row>
    <row r="2661" spans="1:3" ht="16.5">
      <c r="A2661" s="298"/>
      <c r="B2661" s="299"/>
      <c r="C2661" s="264"/>
    </row>
    <row r="2662" spans="1:3" ht="16.5">
      <c r="A2662" s="298"/>
      <c r="B2662" s="299"/>
      <c r="C2662" s="264"/>
    </row>
    <row r="2663" spans="1:3" ht="16.5">
      <c r="A2663" s="298"/>
      <c r="B2663" s="299"/>
      <c r="C2663" s="264"/>
    </row>
    <row r="2664" spans="1:3" ht="16.5">
      <c r="A2664" s="298"/>
      <c r="B2664" s="299"/>
      <c r="C2664" s="264"/>
    </row>
    <row r="2665" spans="1:3" ht="16.5">
      <c r="A2665" s="298"/>
      <c r="B2665" s="299"/>
      <c r="C2665" s="264"/>
    </row>
    <row r="2666" spans="1:3" ht="16.5">
      <c r="A2666" s="298"/>
      <c r="B2666" s="299"/>
      <c r="C2666" s="264"/>
    </row>
    <row r="2667" spans="1:3" ht="16.5">
      <c r="A2667" s="298"/>
      <c r="B2667" s="299"/>
      <c r="C2667" s="264"/>
    </row>
    <row r="2668" spans="1:3" ht="16.5">
      <c r="A2668" s="298"/>
      <c r="B2668" s="299"/>
      <c r="C2668" s="264"/>
    </row>
    <row r="2669" spans="1:3" ht="16.5">
      <c r="A2669" s="298"/>
      <c r="B2669" s="299"/>
      <c r="C2669" s="264"/>
    </row>
    <row r="2670" spans="1:3" ht="16.5">
      <c r="A2670" s="298"/>
      <c r="B2670" s="299"/>
      <c r="C2670" s="264"/>
    </row>
    <row r="2671" spans="1:3" ht="16.5">
      <c r="A2671" s="298"/>
      <c r="B2671" s="299"/>
      <c r="C2671" s="264"/>
    </row>
    <row r="2672" spans="1:3" ht="16.5">
      <c r="A2672" s="298"/>
      <c r="B2672" s="299"/>
      <c r="C2672" s="264"/>
    </row>
    <row r="2673" spans="1:3" ht="16.5">
      <c r="A2673" s="298"/>
      <c r="B2673" s="299"/>
      <c r="C2673" s="264"/>
    </row>
    <row r="2674" spans="1:3" ht="16.5">
      <c r="A2674" s="298"/>
      <c r="B2674" s="299"/>
      <c r="C2674" s="264"/>
    </row>
    <row r="2675" spans="1:3" ht="16.5">
      <c r="A2675" s="298"/>
      <c r="B2675" s="299"/>
      <c r="C2675" s="264"/>
    </row>
    <row r="2676" spans="1:3" ht="16.5">
      <c r="A2676" s="298"/>
      <c r="B2676" s="299"/>
      <c r="C2676" s="264"/>
    </row>
    <row r="2677" spans="1:3" ht="16.5">
      <c r="A2677" s="298"/>
      <c r="B2677" s="299"/>
      <c r="C2677" s="264"/>
    </row>
    <row r="2678" spans="1:3" ht="16.5">
      <c r="A2678" s="298"/>
      <c r="B2678" s="299"/>
      <c r="C2678" s="264"/>
    </row>
    <row r="2679" spans="1:3" ht="16.5">
      <c r="A2679" s="298"/>
      <c r="B2679" s="299"/>
      <c r="C2679" s="264"/>
    </row>
    <row r="2680" spans="1:3" ht="16.5">
      <c r="A2680" s="298"/>
      <c r="B2680" s="299"/>
      <c r="C2680" s="264"/>
    </row>
    <row r="2681" spans="1:3" ht="16.5">
      <c r="A2681" s="298"/>
      <c r="B2681" s="299"/>
      <c r="C2681" s="264"/>
    </row>
    <row r="2682" spans="1:3" ht="16.5">
      <c r="A2682" s="298"/>
      <c r="B2682" s="299"/>
      <c r="C2682" s="264"/>
    </row>
    <row r="2683" spans="1:3" ht="16.5">
      <c r="A2683" s="298"/>
      <c r="B2683" s="299"/>
      <c r="C2683" s="264"/>
    </row>
    <row r="2684" spans="1:3" ht="16.5">
      <c r="A2684" s="298"/>
      <c r="B2684" s="299"/>
      <c r="C2684" s="264"/>
    </row>
    <row r="2685" spans="1:3" ht="16.5">
      <c r="A2685" s="298"/>
      <c r="B2685" s="299"/>
      <c r="C2685" s="264"/>
    </row>
    <row r="2686" spans="1:3" ht="16.5">
      <c r="A2686" s="298"/>
      <c r="B2686" s="299"/>
      <c r="C2686" s="264"/>
    </row>
    <row r="2687" spans="1:3" ht="16.5">
      <c r="A2687" s="298"/>
      <c r="B2687" s="299"/>
      <c r="C2687" s="264"/>
    </row>
    <row r="2688" spans="1:3" ht="16.5">
      <c r="A2688" s="298"/>
      <c r="B2688" s="299"/>
      <c r="C2688" s="264"/>
    </row>
    <row r="2689" spans="1:3" ht="16.5">
      <c r="A2689" s="298"/>
      <c r="B2689" s="299"/>
      <c r="C2689" s="264"/>
    </row>
    <row r="2690" spans="1:3" ht="16.5">
      <c r="A2690" s="298"/>
      <c r="B2690" s="299"/>
      <c r="C2690" s="264"/>
    </row>
    <row r="2691" spans="1:3" ht="16.5">
      <c r="A2691" s="298"/>
      <c r="B2691" s="299"/>
      <c r="C2691" s="264"/>
    </row>
    <row r="2692" spans="1:3" ht="16.5">
      <c r="A2692" s="298"/>
      <c r="B2692" s="299"/>
      <c r="C2692" s="264"/>
    </row>
    <row r="2693" spans="1:3" ht="16.5">
      <c r="A2693" s="298"/>
      <c r="B2693" s="299"/>
      <c r="C2693" s="264"/>
    </row>
    <row r="2694" spans="1:3" ht="16.5">
      <c r="A2694" s="298"/>
      <c r="B2694" s="299"/>
      <c r="C2694" s="264"/>
    </row>
    <row r="2695" spans="1:3" ht="16.5">
      <c r="A2695" s="298"/>
      <c r="B2695" s="299"/>
      <c r="C2695" s="264"/>
    </row>
    <row r="2696" spans="1:3" ht="16.5">
      <c r="A2696" s="298"/>
      <c r="B2696" s="299"/>
      <c r="C2696" s="264"/>
    </row>
    <row r="2697" spans="1:3" ht="16.5">
      <c r="A2697" s="298"/>
      <c r="B2697" s="299"/>
      <c r="C2697" s="264"/>
    </row>
    <row r="2698" spans="1:3" ht="16.5">
      <c r="A2698" s="298"/>
      <c r="B2698" s="299"/>
      <c r="C2698" s="264"/>
    </row>
    <row r="2699" spans="1:3" ht="16.5">
      <c r="A2699" s="298"/>
      <c r="B2699" s="299"/>
      <c r="C2699" s="264"/>
    </row>
    <row r="2700" spans="1:3" ht="16.5">
      <c r="A2700" s="298"/>
      <c r="B2700" s="299"/>
      <c r="C2700" s="264"/>
    </row>
    <row r="2701" spans="1:3" ht="16.5">
      <c r="A2701" s="298"/>
      <c r="B2701" s="299"/>
      <c r="C2701" s="264"/>
    </row>
    <row r="2702" spans="1:3" ht="16.5">
      <c r="A2702" s="298"/>
      <c r="B2702" s="299"/>
      <c r="C2702" s="264"/>
    </row>
    <row r="2703" spans="1:3" ht="16.5">
      <c r="A2703" s="298"/>
      <c r="B2703" s="299"/>
      <c r="C2703" s="264"/>
    </row>
    <row r="2704" spans="1:3" ht="16.5">
      <c r="A2704" s="298"/>
      <c r="B2704" s="299"/>
      <c r="C2704" s="264"/>
    </row>
    <row r="2705" spans="1:3" ht="16.5">
      <c r="A2705" s="298"/>
      <c r="B2705" s="299"/>
      <c r="C2705" s="264"/>
    </row>
    <row r="2706" spans="1:3" ht="16.5">
      <c r="A2706" s="298"/>
      <c r="B2706" s="299"/>
      <c r="C2706" s="264"/>
    </row>
    <row r="2707" spans="1:3" ht="16.5">
      <c r="A2707" s="298"/>
      <c r="B2707" s="299"/>
      <c r="C2707" s="264"/>
    </row>
    <row r="2708" spans="1:3" ht="16.5">
      <c r="A2708" s="298"/>
      <c r="B2708" s="299"/>
      <c r="C2708" s="264"/>
    </row>
    <row r="2709" spans="1:3" ht="16.5">
      <c r="A2709" s="298"/>
      <c r="B2709" s="299"/>
      <c r="C2709" s="264"/>
    </row>
    <row r="2710" spans="1:3" ht="16.5">
      <c r="A2710" s="298"/>
      <c r="B2710" s="299"/>
      <c r="C2710" s="264"/>
    </row>
    <row r="2711" spans="1:3" ht="16.5">
      <c r="A2711" s="298"/>
      <c r="B2711" s="299"/>
      <c r="C2711" s="264"/>
    </row>
    <row r="2712" spans="1:3" ht="16.5">
      <c r="A2712" s="298"/>
      <c r="B2712" s="299"/>
      <c r="C2712" s="264"/>
    </row>
    <row r="2713" spans="1:3" ht="16.5">
      <c r="A2713" s="298"/>
      <c r="B2713" s="299"/>
      <c r="C2713" s="264"/>
    </row>
    <row r="2714" spans="1:3" ht="16.5">
      <c r="A2714" s="298"/>
      <c r="B2714" s="299"/>
      <c r="C2714" s="264"/>
    </row>
    <row r="2715" spans="1:3" ht="16.5">
      <c r="A2715" s="298"/>
      <c r="B2715" s="299"/>
      <c r="C2715" s="264"/>
    </row>
    <row r="2716" spans="1:3" ht="16.5">
      <c r="A2716" s="298"/>
      <c r="B2716" s="299"/>
      <c r="C2716" s="264"/>
    </row>
    <row r="2717" spans="1:3" ht="16.5">
      <c r="A2717" s="298"/>
      <c r="B2717" s="299"/>
      <c r="C2717" s="264"/>
    </row>
    <row r="2718" spans="1:3" ht="16.5">
      <c r="A2718" s="298"/>
      <c r="B2718" s="299"/>
      <c r="C2718" s="264"/>
    </row>
    <row r="2719" spans="1:3" ht="16.5">
      <c r="A2719" s="298"/>
      <c r="B2719" s="299"/>
      <c r="C2719" s="264"/>
    </row>
    <row r="2720" spans="1:3" ht="16.5">
      <c r="A2720" s="298"/>
      <c r="B2720" s="299"/>
      <c r="C2720" s="264"/>
    </row>
    <row r="2721" spans="1:3" ht="16.5">
      <c r="A2721" s="298"/>
      <c r="B2721" s="299"/>
      <c r="C2721" s="264"/>
    </row>
    <row r="2722" spans="1:3" ht="16.5">
      <c r="A2722" s="298"/>
      <c r="B2722" s="299"/>
      <c r="C2722" s="264"/>
    </row>
    <row r="2723" spans="1:3" ht="16.5">
      <c r="A2723" s="298"/>
      <c r="B2723" s="299"/>
      <c r="C2723" s="264"/>
    </row>
    <row r="2724" spans="1:3" ht="16.5">
      <c r="A2724" s="298"/>
      <c r="B2724" s="299"/>
      <c r="C2724" s="264"/>
    </row>
    <row r="2725" spans="1:3" ht="16.5">
      <c r="A2725" s="298"/>
      <c r="B2725" s="299"/>
      <c r="C2725" s="264"/>
    </row>
    <row r="2726" spans="1:3" ht="16.5">
      <c r="A2726" s="298"/>
      <c r="B2726" s="299"/>
      <c r="C2726" s="264"/>
    </row>
    <row r="2727" spans="1:3" ht="16.5">
      <c r="A2727" s="298"/>
      <c r="B2727" s="299"/>
      <c r="C2727" s="264"/>
    </row>
    <row r="2728" spans="1:3" ht="16.5">
      <c r="A2728" s="298"/>
      <c r="B2728" s="299"/>
      <c r="C2728" s="264"/>
    </row>
    <row r="2729" spans="1:3" ht="16.5">
      <c r="A2729" s="298"/>
      <c r="B2729" s="299"/>
      <c r="C2729" s="264"/>
    </row>
    <row r="2730" spans="1:3" ht="16.5">
      <c r="A2730" s="298"/>
      <c r="B2730" s="299"/>
      <c r="C2730" s="264"/>
    </row>
    <row r="2731" spans="1:3" ht="16.5">
      <c r="A2731" s="298"/>
      <c r="B2731" s="299"/>
      <c r="C2731" s="264"/>
    </row>
    <row r="2732" spans="1:3" ht="16.5">
      <c r="A2732" s="298"/>
      <c r="B2732" s="299"/>
      <c r="C2732" s="264"/>
    </row>
    <row r="2733" spans="1:3" ht="16.5">
      <c r="A2733" s="298"/>
      <c r="B2733" s="299"/>
      <c r="C2733" s="264"/>
    </row>
    <row r="2734" spans="1:3" ht="16.5">
      <c r="A2734" s="298"/>
      <c r="B2734" s="299"/>
      <c r="C2734" s="264"/>
    </row>
    <row r="2735" spans="1:3" ht="16.5">
      <c r="A2735" s="298"/>
      <c r="B2735" s="299"/>
      <c r="C2735" s="264"/>
    </row>
    <row r="2736" spans="1:3" ht="16.5">
      <c r="A2736" s="298"/>
      <c r="B2736" s="299"/>
      <c r="C2736" s="264"/>
    </row>
    <row r="2737" spans="1:3" ht="16.5">
      <c r="A2737" s="298"/>
      <c r="B2737" s="299"/>
      <c r="C2737" s="264"/>
    </row>
    <row r="2738" spans="1:3" ht="16.5">
      <c r="A2738" s="298"/>
      <c r="B2738" s="299"/>
      <c r="C2738" s="264"/>
    </row>
    <row r="2739" spans="1:3" ht="16.5">
      <c r="A2739" s="298"/>
      <c r="B2739" s="299"/>
      <c r="C2739" s="264"/>
    </row>
    <row r="2740" spans="1:3" ht="16.5">
      <c r="A2740" s="298"/>
      <c r="B2740" s="299"/>
      <c r="C2740" s="264"/>
    </row>
    <row r="2741" spans="1:3" ht="16.5">
      <c r="A2741" s="298"/>
      <c r="B2741" s="299"/>
      <c r="C2741" s="264"/>
    </row>
    <row r="2742" spans="1:3" ht="16.5">
      <c r="A2742" s="298"/>
      <c r="B2742" s="299"/>
      <c r="C2742" s="264"/>
    </row>
    <row r="2743" spans="1:3" ht="16.5">
      <c r="A2743" s="298"/>
      <c r="B2743" s="299"/>
      <c r="C2743" s="264"/>
    </row>
    <row r="2744" spans="1:3" ht="16.5">
      <c r="A2744" s="298"/>
      <c r="B2744" s="299"/>
      <c r="C2744" s="264"/>
    </row>
    <row r="2745" spans="1:3" ht="16.5">
      <c r="A2745" s="298"/>
      <c r="B2745" s="299"/>
      <c r="C2745" s="264"/>
    </row>
    <row r="2746" spans="1:3" ht="16.5">
      <c r="A2746" s="298"/>
      <c r="B2746" s="299"/>
      <c r="C2746" s="264"/>
    </row>
    <row r="2747" spans="1:3" ht="16.5">
      <c r="A2747" s="298"/>
      <c r="B2747" s="299"/>
      <c r="C2747" s="264"/>
    </row>
    <row r="2748" spans="1:3" ht="16.5">
      <c r="A2748" s="298"/>
      <c r="B2748" s="299"/>
      <c r="C2748" s="264"/>
    </row>
    <row r="2749" spans="1:3" ht="16.5">
      <c r="A2749" s="298"/>
      <c r="B2749" s="299"/>
      <c r="C2749" s="264"/>
    </row>
    <row r="2750" spans="1:3" ht="16.5">
      <c r="A2750" s="298"/>
      <c r="B2750" s="299"/>
      <c r="C2750" s="264"/>
    </row>
    <row r="2751" spans="1:3" ht="16.5">
      <c r="A2751" s="298"/>
      <c r="B2751" s="299"/>
      <c r="C2751" s="264"/>
    </row>
    <row r="2752" spans="1:3" ht="16.5">
      <c r="A2752" s="298"/>
      <c r="B2752" s="299"/>
      <c r="C2752" s="264"/>
    </row>
    <row r="2753" spans="1:3" ht="16.5">
      <c r="A2753" s="298"/>
      <c r="B2753" s="299"/>
      <c r="C2753" s="264"/>
    </row>
    <row r="2754" spans="1:3" ht="16.5">
      <c r="A2754" s="298"/>
      <c r="B2754" s="299"/>
      <c r="C2754" s="264"/>
    </row>
    <row r="2755" spans="1:3" ht="16.5">
      <c r="A2755" s="298"/>
      <c r="B2755" s="299"/>
      <c r="C2755" s="264"/>
    </row>
    <row r="2756" spans="1:3" ht="16.5">
      <c r="A2756" s="298"/>
      <c r="B2756" s="299"/>
      <c r="C2756" s="264"/>
    </row>
    <row r="2757" spans="1:3" ht="16.5">
      <c r="A2757" s="298"/>
      <c r="B2757" s="299"/>
      <c r="C2757" s="264"/>
    </row>
    <row r="2758" spans="1:3" ht="16.5">
      <c r="A2758" s="298"/>
      <c r="B2758" s="299"/>
      <c r="C2758" s="264"/>
    </row>
    <row r="2759" spans="1:3" ht="16.5">
      <c r="A2759" s="298"/>
      <c r="B2759" s="299"/>
      <c r="C2759" s="264"/>
    </row>
    <row r="2760" spans="1:3" ht="16.5">
      <c r="A2760" s="298"/>
      <c r="B2760" s="299"/>
      <c r="C2760" s="264"/>
    </row>
    <row r="2761" spans="1:3" ht="16.5">
      <c r="A2761" s="298"/>
      <c r="B2761" s="299"/>
      <c r="C2761" s="264"/>
    </row>
    <row r="2762" spans="1:3" ht="16.5">
      <c r="A2762" s="298"/>
      <c r="B2762" s="299"/>
      <c r="C2762" s="264"/>
    </row>
    <row r="2763" spans="1:3" ht="16.5">
      <c r="A2763" s="298"/>
      <c r="B2763" s="299"/>
      <c r="C2763" s="264"/>
    </row>
    <row r="2764" spans="1:3" ht="16.5">
      <c r="A2764" s="298"/>
      <c r="B2764" s="299"/>
      <c r="C2764" s="264"/>
    </row>
    <row r="2765" spans="1:3" ht="16.5">
      <c r="A2765" s="298"/>
      <c r="B2765" s="299"/>
      <c r="C2765" s="264"/>
    </row>
    <row r="2766" spans="1:3" ht="16.5">
      <c r="A2766" s="298"/>
      <c r="B2766" s="299"/>
      <c r="C2766" s="264"/>
    </row>
    <row r="2767" spans="1:3" ht="16.5">
      <c r="A2767" s="298"/>
      <c r="B2767" s="299"/>
      <c r="C2767" s="264"/>
    </row>
    <row r="2768" spans="1:3" ht="16.5">
      <c r="A2768" s="298"/>
      <c r="B2768" s="299"/>
      <c r="C2768" s="264"/>
    </row>
    <row r="2769" spans="1:3" ht="16.5">
      <c r="A2769" s="298"/>
      <c r="B2769" s="299"/>
      <c r="C2769" s="264"/>
    </row>
    <row r="2770" spans="1:3" ht="16.5">
      <c r="A2770" s="298"/>
      <c r="B2770" s="299"/>
      <c r="C2770" s="264"/>
    </row>
    <row r="2771" spans="1:3" ht="16.5">
      <c r="A2771" s="298"/>
      <c r="B2771" s="299"/>
      <c r="C2771" s="264"/>
    </row>
    <row r="2772" spans="1:3" ht="16.5">
      <c r="A2772" s="298"/>
      <c r="B2772" s="299"/>
      <c r="C2772" s="264"/>
    </row>
    <row r="2773" spans="1:3" ht="16.5">
      <c r="A2773" s="298"/>
      <c r="B2773" s="299"/>
      <c r="C2773" s="264"/>
    </row>
    <row r="2774" spans="1:3" ht="16.5">
      <c r="A2774" s="298"/>
      <c r="B2774" s="299"/>
      <c r="C2774" s="264"/>
    </row>
    <row r="2775" spans="1:3" ht="16.5">
      <c r="A2775" s="298"/>
      <c r="B2775" s="299"/>
      <c r="C2775" s="264"/>
    </row>
    <row r="2776" spans="1:3" ht="16.5">
      <c r="A2776" s="298"/>
      <c r="B2776" s="299"/>
      <c r="C2776" s="264"/>
    </row>
    <row r="2777" spans="1:3" ht="16.5">
      <c r="A2777" s="298"/>
      <c r="B2777" s="299"/>
      <c r="C2777" s="264"/>
    </row>
    <row r="2778" spans="1:3" ht="16.5">
      <c r="A2778" s="298"/>
      <c r="B2778" s="299"/>
      <c r="C2778" s="264"/>
    </row>
    <row r="2779" spans="1:3" ht="16.5">
      <c r="A2779" s="298"/>
      <c r="B2779" s="299"/>
      <c r="C2779" s="264"/>
    </row>
    <row r="2780" spans="1:3" ht="16.5">
      <c r="A2780" s="298"/>
      <c r="B2780" s="299"/>
      <c r="C2780" s="264"/>
    </row>
    <row r="2781" spans="1:3" ht="16.5">
      <c r="A2781" s="298"/>
      <c r="B2781" s="299"/>
      <c r="C2781" s="264"/>
    </row>
    <row r="2782" spans="1:3" ht="16.5">
      <c r="A2782" s="298"/>
      <c r="B2782" s="299"/>
      <c r="C2782" s="264"/>
    </row>
    <row r="2783" spans="1:3" ht="16.5">
      <c r="A2783" s="298"/>
      <c r="B2783" s="299"/>
      <c r="C2783" s="264"/>
    </row>
    <row r="2784" spans="1:3" ht="16.5">
      <c r="A2784" s="298"/>
      <c r="B2784" s="299"/>
      <c r="C2784" s="264"/>
    </row>
    <row r="2785" spans="1:3" ht="16.5">
      <c r="A2785" s="298"/>
      <c r="B2785" s="299"/>
      <c r="C2785" s="264"/>
    </row>
    <row r="2786" spans="1:3" ht="16.5">
      <c r="A2786" s="298"/>
      <c r="B2786" s="299"/>
      <c r="C2786" s="264"/>
    </row>
    <row r="2787" spans="1:3" ht="16.5">
      <c r="A2787" s="298"/>
      <c r="B2787" s="299"/>
      <c r="C2787" s="264"/>
    </row>
    <row r="2788" spans="1:3" ht="16.5">
      <c r="A2788" s="298"/>
      <c r="B2788" s="299"/>
      <c r="C2788" s="264"/>
    </row>
    <row r="2789" spans="1:3" ht="16.5">
      <c r="A2789" s="298"/>
      <c r="B2789" s="299"/>
      <c r="C2789" s="264"/>
    </row>
    <row r="2790" spans="1:3" ht="16.5">
      <c r="A2790" s="298"/>
      <c r="B2790" s="299"/>
      <c r="C2790" s="264"/>
    </row>
    <row r="2791" spans="1:3" ht="16.5">
      <c r="A2791" s="298"/>
      <c r="B2791" s="299"/>
      <c r="C2791" s="264"/>
    </row>
    <row r="2792" spans="1:3" ht="16.5">
      <c r="A2792" s="298"/>
      <c r="B2792" s="299"/>
      <c r="C2792" s="264"/>
    </row>
    <row r="2793" spans="1:3" ht="16.5">
      <c r="A2793" s="298"/>
      <c r="B2793" s="299"/>
      <c r="C2793" s="264"/>
    </row>
    <row r="2794" spans="1:3" ht="16.5">
      <c r="A2794" s="298"/>
      <c r="B2794" s="299"/>
      <c r="C2794" s="264"/>
    </row>
    <row r="2795" spans="1:3" ht="16.5">
      <c r="A2795" s="298"/>
      <c r="B2795" s="299"/>
      <c r="C2795" s="264"/>
    </row>
    <row r="2796" spans="1:3" ht="16.5">
      <c r="A2796" s="298"/>
      <c r="B2796" s="299"/>
      <c r="C2796" s="264"/>
    </row>
    <row r="2797" spans="1:3" ht="16.5">
      <c r="A2797" s="298"/>
      <c r="B2797" s="299"/>
      <c r="C2797" s="264"/>
    </row>
    <row r="2798" spans="1:3" ht="16.5">
      <c r="A2798" s="298"/>
      <c r="B2798" s="299"/>
      <c r="C2798" s="264"/>
    </row>
    <row r="2799" spans="1:3" ht="16.5">
      <c r="A2799" s="298"/>
      <c r="B2799" s="299"/>
      <c r="C2799" s="264"/>
    </row>
    <row r="2800" spans="1:3" ht="16.5">
      <c r="A2800" s="298"/>
      <c r="B2800" s="299"/>
      <c r="C2800" s="264"/>
    </row>
    <row r="2801" spans="1:3" ht="16.5">
      <c r="A2801" s="298"/>
      <c r="B2801" s="299"/>
      <c r="C2801" s="264"/>
    </row>
    <row r="2802" spans="1:3" ht="16.5">
      <c r="A2802" s="298"/>
      <c r="B2802" s="299"/>
      <c r="C2802" s="264"/>
    </row>
    <row r="2803" spans="1:3" ht="16.5">
      <c r="A2803" s="298"/>
      <c r="B2803" s="299"/>
      <c r="C2803" s="264"/>
    </row>
    <row r="2804" spans="1:3" ht="16.5">
      <c r="A2804" s="298"/>
      <c r="B2804" s="299"/>
      <c r="C2804" s="264"/>
    </row>
    <row r="2805" spans="1:3" ht="16.5">
      <c r="A2805" s="298"/>
      <c r="B2805" s="299"/>
      <c r="C2805" s="264"/>
    </row>
    <row r="2806" spans="1:3" ht="16.5">
      <c r="A2806" s="298"/>
      <c r="B2806" s="299"/>
      <c r="C2806" s="264"/>
    </row>
    <row r="2807" spans="1:3" ht="16.5">
      <c r="A2807" s="298"/>
      <c r="B2807" s="299"/>
      <c r="C2807" s="264"/>
    </row>
    <row r="2808" spans="1:3" ht="16.5">
      <c r="A2808" s="298"/>
      <c r="B2808" s="299"/>
      <c r="C2808" s="264"/>
    </row>
    <row r="2809" spans="1:3" ht="16.5">
      <c r="A2809" s="298"/>
      <c r="B2809" s="299"/>
      <c r="C2809" s="264"/>
    </row>
    <row r="2810" spans="1:3" ht="16.5">
      <c r="A2810" s="298"/>
      <c r="B2810" s="299"/>
      <c r="C2810" s="264"/>
    </row>
    <row r="2811" spans="1:3" ht="16.5">
      <c r="A2811" s="298"/>
      <c r="B2811" s="299"/>
      <c r="C2811" s="264"/>
    </row>
    <row r="2812" spans="1:3" ht="16.5">
      <c r="A2812" s="298"/>
      <c r="B2812" s="299"/>
      <c r="C2812" s="264"/>
    </row>
    <row r="2813" spans="1:3" ht="16.5">
      <c r="A2813" s="298"/>
      <c r="B2813" s="299"/>
      <c r="C2813" s="264"/>
    </row>
    <row r="2814" spans="1:3" ht="16.5">
      <c r="A2814" s="298"/>
      <c r="B2814" s="299"/>
      <c r="C2814" s="264"/>
    </row>
    <row r="2815" spans="1:3" ht="16.5">
      <c r="A2815" s="298"/>
      <c r="B2815" s="299"/>
      <c r="C2815" s="264"/>
    </row>
    <row r="2816" spans="1:3" ht="16.5">
      <c r="A2816" s="298"/>
      <c r="B2816" s="299"/>
      <c r="C2816" s="264"/>
    </row>
    <row r="2817" spans="1:3" ht="16.5">
      <c r="A2817" s="298"/>
      <c r="B2817" s="299"/>
      <c r="C2817" s="264"/>
    </row>
    <row r="2818" spans="1:3" ht="16.5">
      <c r="A2818" s="298"/>
      <c r="B2818" s="299"/>
      <c r="C2818" s="264"/>
    </row>
    <row r="2819" spans="1:3" ht="16.5">
      <c r="A2819" s="298"/>
      <c r="B2819" s="299"/>
      <c r="C2819" s="264"/>
    </row>
    <row r="2820" spans="1:3" ht="16.5">
      <c r="A2820" s="298"/>
      <c r="B2820" s="299"/>
      <c r="C2820" s="264"/>
    </row>
    <row r="2821" spans="1:3" ht="16.5">
      <c r="A2821" s="298"/>
      <c r="B2821" s="299"/>
      <c r="C2821" s="264"/>
    </row>
    <row r="2822" spans="1:3" ht="16.5">
      <c r="A2822" s="298"/>
      <c r="B2822" s="299"/>
      <c r="C2822" s="264"/>
    </row>
    <row r="2823" spans="1:3" ht="16.5">
      <c r="A2823" s="298"/>
      <c r="B2823" s="299"/>
      <c r="C2823" s="264"/>
    </row>
    <row r="2824" spans="1:3" ht="16.5">
      <c r="A2824" s="298"/>
      <c r="B2824" s="299"/>
      <c r="C2824" s="264"/>
    </row>
    <row r="2825" spans="1:3" ht="16.5">
      <c r="A2825" s="298"/>
      <c r="B2825" s="299"/>
      <c r="C2825" s="264"/>
    </row>
    <row r="2826" spans="1:3" ht="16.5">
      <c r="A2826" s="298"/>
      <c r="B2826" s="299"/>
      <c r="C2826" s="264"/>
    </row>
    <row r="2827" spans="1:3" ht="16.5">
      <c r="A2827" s="298"/>
      <c r="B2827" s="299"/>
      <c r="C2827" s="264"/>
    </row>
    <row r="2828" spans="1:3" ht="16.5">
      <c r="A2828" s="298"/>
      <c r="B2828" s="299"/>
      <c r="C2828" s="264"/>
    </row>
    <row r="2829" spans="1:3" ht="16.5">
      <c r="A2829" s="298"/>
      <c r="B2829" s="299"/>
      <c r="C2829" s="264"/>
    </row>
    <row r="2830" spans="1:3" ht="16.5">
      <c r="A2830" s="298"/>
      <c r="B2830" s="299"/>
      <c r="C2830" s="264"/>
    </row>
    <row r="2831" spans="1:3" ht="16.5">
      <c r="A2831" s="298"/>
      <c r="B2831" s="299"/>
      <c r="C2831" s="264"/>
    </row>
    <row r="2832" spans="1:3" ht="16.5">
      <c r="A2832" s="298"/>
      <c r="B2832" s="299"/>
      <c r="C2832" s="264"/>
    </row>
    <row r="2833" spans="1:3" ht="16.5">
      <c r="A2833" s="298"/>
      <c r="B2833" s="299"/>
      <c r="C2833" s="264"/>
    </row>
    <row r="2834" spans="1:3" ht="16.5">
      <c r="A2834" s="298"/>
      <c r="B2834" s="299"/>
      <c r="C2834" s="264"/>
    </row>
    <row r="2835" spans="1:3" ht="16.5">
      <c r="A2835" s="298"/>
      <c r="B2835" s="299"/>
      <c r="C2835" s="264"/>
    </row>
    <row r="2836" spans="1:3" ht="16.5">
      <c r="A2836" s="298"/>
      <c r="B2836" s="299"/>
      <c r="C2836" s="264"/>
    </row>
    <row r="2837" spans="1:3" ht="16.5">
      <c r="A2837" s="298"/>
      <c r="B2837" s="299"/>
      <c r="C2837" s="264"/>
    </row>
    <row r="2838" spans="1:3" ht="16.5">
      <c r="A2838" s="298"/>
      <c r="B2838" s="299"/>
      <c r="C2838" s="264"/>
    </row>
    <row r="2839" spans="1:3" ht="16.5">
      <c r="A2839" s="298"/>
      <c r="B2839" s="299"/>
      <c r="C2839" s="264"/>
    </row>
    <row r="2840" spans="1:3" ht="16.5">
      <c r="A2840" s="298"/>
      <c r="B2840" s="299"/>
      <c r="C2840" s="264"/>
    </row>
    <row r="2841" spans="1:3" ht="16.5">
      <c r="A2841" s="298"/>
      <c r="B2841" s="299"/>
      <c r="C2841" s="264"/>
    </row>
    <row r="2842" spans="1:3" ht="16.5">
      <c r="A2842" s="298"/>
      <c r="B2842" s="299"/>
      <c r="C2842" s="264"/>
    </row>
    <row r="2843" spans="1:3" ht="16.5">
      <c r="A2843" s="298"/>
      <c r="B2843" s="299"/>
      <c r="C2843" s="264"/>
    </row>
    <row r="2844" spans="1:3" ht="16.5">
      <c r="A2844" s="298"/>
      <c r="B2844" s="299"/>
      <c r="C2844" s="264"/>
    </row>
    <row r="2845" spans="1:3" ht="16.5">
      <c r="A2845" s="298"/>
      <c r="B2845" s="299"/>
      <c r="C2845" s="264"/>
    </row>
    <row r="2846" spans="1:3" ht="16.5">
      <c r="A2846" s="298"/>
      <c r="B2846" s="299"/>
      <c r="C2846" s="264"/>
    </row>
    <row r="2847" spans="1:3" ht="16.5">
      <c r="A2847" s="298"/>
      <c r="B2847" s="299"/>
      <c r="C2847" s="264"/>
    </row>
    <row r="2848" spans="1:3" ht="16.5">
      <c r="A2848" s="298"/>
      <c r="B2848" s="299"/>
      <c r="C2848" s="264"/>
    </row>
    <row r="2849" spans="1:3" ht="16.5">
      <c r="A2849" s="298"/>
      <c r="B2849" s="299"/>
      <c r="C2849" s="264"/>
    </row>
    <row r="2850" spans="1:3" ht="16.5">
      <c r="A2850" s="298"/>
      <c r="B2850" s="299"/>
      <c r="C2850" s="264"/>
    </row>
    <row r="2851" spans="1:3" ht="16.5">
      <c r="A2851" s="298"/>
      <c r="B2851" s="299"/>
      <c r="C2851" s="264"/>
    </row>
    <row r="2852" spans="1:3" ht="16.5">
      <c r="A2852" s="298"/>
      <c r="B2852" s="299"/>
      <c r="C2852" s="264"/>
    </row>
    <row r="2853" spans="1:3" ht="16.5">
      <c r="A2853" s="298"/>
      <c r="B2853" s="299"/>
      <c r="C2853" s="264"/>
    </row>
    <row r="2854" spans="1:3" ht="16.5">
      <c r="A2854" s="298"/>
      <c r="B2854" s="299"/>
      <c r="C2854" s="264"/>
    </row>
    <row r="2855" spans="1:3" ht="16.5">
      <c r="A2855" s="298"/>
      <c r="B2855" s="299"/>
      <c r="C2855" s="264"/>
    </row>
    <row r="2856" spans="1:3" ht="16.5">
      <c r="A2856" s="298"/>
      <c r="B2856" s="299"/>
      <c r="C2856" s="264"/>
    </row>
    <row r="2857" spans="1:3" ht="16.5">
      <c r="A2857" s="298"/>
      <c r="B2857" s="299"/>
      <c r="C2857" s="264"/>
    </row>
    <row r="2858" spans="1:3" ht="16.5">
      <c r="A2858" s="298"/>
      <c r="B2858" s="299"/>
      <c r="C2858" s="264"/>
    </row>
    <row r="2859" spans="1:3" ht="16.5">
      <c r="A2859" s="298"/>
      <c r="B2859" s="299"/>
      <c r="C2859" s="264"/>
    </row>
    <row r="2860" spans="1:3" ht="16.5">
      <c r="A2860" s="298"/>
      <c r="B2860" s="299"/>
      <c r="C2860" s="264"/>
    </row>
    <row r="2861" spans="1:3" ht="16.5">
      <c r="A2861" s="298"/>
      <c r="B2861" s="299"/>
      <c r="C2861" s="264"/>
    </row>
    <row r="2862" spans="1:3" ht="16.5">
      <c r="A2862" s="298"/>
      <c r="B2862" s="299"/>
      <c r="C2862" s="264"/>
    </row>
    <row r="2863" spans="1:3" ht="16.5">
      <c r="A2863" s="298"/>
      <c r="B2863" s="299"/>
      <c r="C2863" s="264"/>
    </row>
    <row r="2864" spans="1:3" ht="16.5">
      <c r="A2864" s="298"/>
      <c r="B2864" s="299"/>
      <c r="C2864" s="264"/>
    </row>
    <row r="2865" spans="1:3" ht="16.5">
      <c r="A2865" s="298"/>
      <c r="B2865" s="299"/>
      <c r="C2865" s="264"/>
    </row>
    <row r="2866" spans="1:3" ht="16.5">
      <c r="A2866" s="298"/>
      <c r="B2866" s="299"/>
      <c r="C2866" s="264"/>
    </row>
    <row r="2867" spans="1:3" ht="16.5">
      <c r="A2867" s="298"/>
      <c r="B2867" s="299"/>
      <c r="C2867" s="264"/>
    </row>
    <row r="2868" spans="1:3" ht="16.5">
      <c r="A2868" s="298"/>
      <c r="B2868" s="299"/>
      <c r="C2868" s="264"/>
    </row>
    <row r="2869" spans="1:3" ht="16.5">
      <c r="A2869" s="298"/>
      <c r="B2869" s="299"/>
      <c r="C2869" s="264"/>
    </row>
    <row r="2870" spans="1:3" ht="16.5">
      <c r="A2870" s="298"/>
      <c r="B2870" s="299"/>
      <c r="C2870" s="264"/>
    </row>
    <row r="2871" spans="1:3" ht="16.5">
      <c r="A2871" s="298"/>
      <c r="B2871" s="299"/>
      <c r="C2871" s="264"/>
    </row>
    <row r="2872" spans="1:3" ht="16.5">
      <c r="A2872" s="298"/>
      <c r="B2872" s="299"/>
      <c r="C2872" s="264"/>
    </row>
    <row r="2873" spans="1:3" ht="16.5">
      <c r="A2873" s="298"/>
      <c r="B2873" s="299"/>
      <c r="C2873" s="264"/>
    </row>
    <row r="2874" spans="1:3" ht="16.5">
      <c r="A2874" s="298"/>
      <c r="B2874" s="299"/>
      <c r="C2874" s="264"/>
    </row>
    <row r="2875" spans="1:3" ht="16.5">
      <c r="A2875" s="298"/>
      <c r="B2875" s="299"/>
      <c r="C2875" s="264"/>
    </row>
    <row r="2876" spans="1:3" ht="16.5">
      <c r="A2876" s="298"/>
      <c r="B2876" s="299"/>
      <c r="C2876" s="264"/>
    </row>
    <row r="2877" spans="1:3" ht="16.5">
      <c r="A2877" s="298"/>
      <c r="B2877" s="299"/>
      <c r="C2877" s="264"/>
    </row>
    <row r="2878" spans="1:3" ht="16.5">
      <c r="A2878" s="298"/>
      <c r="B2878" s="299"/>
      <c r="C2878" s="264"/>
    </row>
    <row r="2879" spans="1:3" ht="16.5">
      <c r="A2879" s="298"/>
      <c r="B2879" s="299"/>
      <c r="C2879" s="264"/>
    </row>
    <row r="2880" spans="1:3" ht="16.5">
      <c r="A2880" s="298"/>
      <c r="B2880" s="299"/>
      <c r="C2880" s="264"/>
    </row>
    <row r="2881" spans="1:3" ht="16.5">
      <c r="A2881" s="298"/>
      <c r="B2881" s="299"/>
      <c r="C2881" s="264"/>
    </row>
    <row r="2882" spans="1:3" ht="16.5">
      <c r="A2882" s="298"/>
      <c r="B2882" s="299"/>
      <c r="C2882" s="264"/>
    </row>
    <row r="2883" spans="1:3" ht="16.5">
      <c r="A2883" s="298"/>
      <c r="B2883" s="299"/>
      <c r="C2883" s="264"/>
    </row>
    <row r="2884" spans="1:3" ht="16.5">
      <c r="A2884" s="298"/>
      <c r="B2884" s="299"/>
      <c r="C2884" s="264"/>
    </row>
    <row r="2885" spans="1:3" ht="16.5">
      <c r="A2885" s="298"/>
      <c r="B2885" s="299"/>
      <c r="C2885" s="264"/>
    </row>
    <row r="2886" spans="1:3" ht="16.5">
      <c r="A2886" s="298"/>
      <c r="B2886" s="299"/>
      <c r="C2886" s="264"/>
    </row>
    <row r="2887" spans="1:3" ht="16.5">
      <c r="A2887" s="298"/>
      <c r="B2887" s="299"/>
      <c r="C2887" s="264"/>
    </row>
    <row r="2888" spans="1:3" ht="16.5">
      <c r="A2888" s="298"/>
      <c r="B2888" s="299"/>
      <c r="C2888" s="264"/>
    </row>
    <row r="2889" spans="1:3" ht="16.5">
      <c r="A2889" s="298"/>
      <c r="B2889" s="299"/>
      <c r="C2889" s="264"/>
    </row>
    <row r="2890" spans="1:3" ht="16.5">
      <c r="A2890" s="298"/>
      <c r="B2890" s="299"/>
      <c r="C2890" s="264"/>
    </row>
    <row r="2891" spans="1:3" ht="16.5">
      <c r="A2891" s="298"/>
      <c r="B2891" s="299"/>
      <c r="C2891" s="264"/>
    </row>
    <row r="2892" spans="1:3" ht="16.5">
      <c r="A2892" s="298"/>
      <c r="B2892" s="299"/>
      <c r="C2892" s="264"/>
    </row>
    <row r="2893" spans="1:3" ht="16.5">
      <c r="A2893" s="298"/>
      <c r="B2893" s="299"/>
      <c r="C2893" s="264"/>
    </row>
    <row r="2894" spans="1:3" ht="16.5">
      <c r="A2894" s="298"/>
      <c r="B2894" s="299"/>
      <c r="C2894" s="264"/>
    </row>
    <row r="2895" spans="1:3" ht="16.5">
      <c r="A2895" s="298"/>
      <c r="B2895" s="299"/>
      <c r="C2895" s="264"/>
    </row>
    <row r="2896" spans="1:3" ht="16.5">
      <c r="A2896" s="298"/>
      <c r="B2896" s="299"/>
      <c r="C2896" s="264"/>
    </row>
    <row r="2897" spans="1:3" ht="16.5">
      <c r="A2897" s="298"/>
      <c r="B2897" s="299"/>
      <c r="C2897" s="264"/>
    </row>
    <row r="2898" spans="1:3" ht="16.5">
      <c r="A2898" s="298"/>
      <c r="B2898" s="299"/>
      <c r="C2898" s="264"/>
    </row>
    <row r="2899" spans="1:3" ht="16.5">
      <c r="A2899" s="298"/>
      <c r="B2899" s="299"/>
      <c r="C2899" s="264"/>
    </row>
    <row r="2900" spans="1:3" ht="16.5">
      <c r="A2900" s="298"/>
      <c r="B2900" s="299"/>
      <c r="C2900" s="264"/>
    </row>
    <row r="2901" spans="1:3" ht="16.5">
      <c r="A2901" s="298"/>
      <c r="B2901" s="299"/>
      <c r="C2901" s="264"/>
    </row>
    <row r="2902" spans="1:3" ht="16.5">
      <c r="A2902" s="298"/>
      <c r="B2902" s="299"/>
      <c r="C2902" s="264"/>
    </row>
    <row r="2903" spans="1:3" ht="16.5">
      <c r="A2903" s="298"/>
      <c r="B2903" s="299"/>
      <c r="C2903" s="264"/>
    </row>
    <row r="2904" spans="1:3" ht="16.5">
      <c r="A2904" s="298"/>
      <c r="B2904" s="299"/>
      <c r="C2904" s="264"/>
    </row>
    <row r="2905" spans="1:3" ht="16.5">
      <c r="A2905" s="298"/>
      <c r="B2905" s="299"/>
      <c r="C2905" s="264"/>
    </row>
    <row r="2906" spans="1:3" ht="16.5">
      <c r="A2906" s="298"/>
      <c r="B2906" s="299"/>
      <c r="C2906" s="264"/>
    </row>
    <row r="2907" spans="1:3" ht="16.5">
      <c r="A2907" s="298"/>
      <c r="B2907" s="299"/>
      <c r="C2907" s="264"/>
    </row>
    <row r="2908" spans="1:3" ht="16.5">
      <c r="A2908" s="298"/>
      <c r="B2908" s="299"/>
      <c r="C2908" s="264"/>
    </row>
    <row r="2909" spans="1:3" ht="16.5">
      <c r="A2909" s="298"/>
      <c r="B2909" s="299"/>
      <c r="C2909" s="264"/>
    </row>
    <row r="2910" spans="1:3" ht="16.5">
      <c r="A2910" s="298"/>
      <c r="B2910" s="299"/>
      <c r="C2910" s="264"/>
    </row>
    <row r="2911" spans="1:3" ht="16.5">
      <c r="A2911" s="298"/>
      <c r="B2911" s="299"/>
      <c r="C2911" s="264"/>
    </row>
    <row r="2912" spans="1:3" ht="16.5">
      <c r="A2912" s="298"/>
      <c r="B2912" s="299"/>
      <c r="C2912" s="264"/>
    </row>
    <row r="2913" spans="1:3" ht="16.5">
      <c r="A2913" s="298"/>
      <c r="B2913" s="299"/>
      <c r="C2913" s="264"/>
    </row>
    <row r="2914" spans="1:3" ht="16.5">
      <c r="A2914" s="298"/>
      <c r="B2914" s="299"/>
      <c r="C2914" s="264"/>
    </row>
    <row r="2915" spans="1:3" ht="16.5">
      <c r="A2915" s="298"/>
      <c r="B2915" s="299"/>
      <c r="C2915" s="264"/>
    </row>
    <row r="2916" spans="1:3" ht="16.5">
      <c r="A2916" s="298"/>
      <c r="B2916" s="299"/>
      <c r="C2916" s="264"/>
    </row>
    <row r="2917" spans="1:3" ht="16.5">
      <c r="A2917" s="298"/>
      <c r="B2917" s="299"/>
      <c r="C2917" s="264"/>
    </row>
    <row r="2918" spans="1:3" ht="16.5">
      <c r="A2918" s="298"/>
      <c r="B2918" s="299"/>
      <c r="C2918" s="264"/>
    </row>
    <row r="2919" spans="1:3" ht="16.5">
      <c r="A2919" s="298"/>
      <c r="B2919" s="299"/>
      <c r="C2919" s="264"/>
    </row>
    <row r="2920" spans="1:3" ht="16.5">
      <c r="A2920" s="298"/>
      <c r="B2920" s="299"/>
      <c r="C2920" s="264"/>
    </row>
    <row r="2921" spans="1:3" ht="16.5">
      <c r="A2921" s="298"/>
      <c r="B2921" s="299"/>
      <c r="C2921" s="264"/>
    </row>
    <row r="2922" spans="1:3" ht="16.5">
      <c r="A2922" s="298"/>
      <c r="B2922" s="299"/>
      <c r="C2922" s="264"/>
    </row>
    <row r="2923" spans="1:3" ht="16.5">
      <c r="A2923" s="298"/>
      <c r="B2923" s="299"/>
      <c r="C2923" s="264"/>
    </row>
    <row r="2924" spans="1:3" ht="16.5">
      <c r="A2924" s="298"/>
      <c r="B2924" s="299"/>
      <c r="C2924" s="264"/>
    </row>
    <row r="2925" spans="1:3" ht="16.5">
      <c r="A2925" s="298"/>
      <c r="B2925" s="299"/>
      <c r="C2925" s="264"/>
    </row>
    <row r="2926" spans="1:3" ht="16.5">
      <c r="A2926" s="298"/>
      <c r="B2926" s="299"/>
      <c r="C2926" s="264"/>
    </row>
    <row r="2927" spans="1:3" ht="16.5">
      <c r="A2927" s="298"/>
      <c r="B2927" s="299"/>
      <c r="C2927" s="264"/>
    </row>
    <row r="2928" spans="1:3" ht="16.5">
      <c r="A2928" s="298"/>
      <c r="B2928" s="299"/>
      <c r="C2928" s="264"/>
    </row>
    <row r="2929" spans="1:3" ht="16.5">
      <c r="A2929" s="298"/>
      <c r="B2929" s="299"/>
      <c r="C2929" s="264"/>
    </row>
    <row r="2930" spans="1:3" ht="16.5">
      <c r="A2930" s="298"/>
      <c r="B2930" s="299"/>
      <c r="C2930" s="264"/>
    </row>
    <row r="2931" spans="1:3" ht="16.5">
      <c r="A2931" s="298"/>
      <c r="B2931" s="299"/>
      <c r="C2931" s="264"/>
    </row>
    <row r="2932" spans="1:3" ht="16.5">
      <c r="A2932" s="298"/>
      <c r="B2932" s="299"/>
      <c r="C2932" s="264"/>
    </row>
    <row r="2933" spans="1:3" ht="16.5">
      <c r="A2933" s="298"/>
      <c r="B2933" s="299"/>
      <c r="C2933" s="264"/>
    </row>
    <row r="2934" spans="1:3" ht="16.5">
      <c r="A2934" s="298"/>
      <c r="B2934" s="299"/>
      <c r="C2934" s="264"/>
    </row>
    <row r="2935" spans="1:3" ht="16.5">
      <c r="A2935" s="298"/>
      <c r="B2935" s="299"/>
      <c r="C2935" s="264"/>
    </row>
    <row r="2936" spans="1:3" ht="16.5">
      <c r="A2936" s="298"/>
      <c r="B2936" s="299"/>
      <c r="C2936" s="264"/>
    </row>
    <row r="2937" spans="1:3" ht="16.5">
      <c r="A2937" s="298"/>
      <c r="B2937" s="299"/>
      <c r="C2937" s="264"/>
    </row>
    <row r="2938" spans="1:3" ht="16.5">
      <c r="A2938" s="298"/>
      <c r="B2938" s="299"/>
      <c r="C2938" s="264"/>
    </row>
    <row r="2939" spans="1:3" ht="16.5">
      <c r="A2939" s="298"/>
      <c r="B2939" s="299"/>
      <c r="C2939" s="264"/>
    </row>
    <row r="2940" spans="1:3" ht="16.5">
      <c r="A2940" s="298"/>
      <c r="B2940" s="299"/>
      <c r="C2940" s="264"/>
    </row>
    <row r="2941" spans="1:3" ht="16.5">
      <c r="A2941" s="298"/>
      <c r="B2941" s="299"/>
      <c r="C2941" s="264"/>
    </row>
    <row r="2942" spans="1:3" ht="16.5">
      <c r="A2942" s="298"/>
      <c r="B2942" s="299"/>
      <c r="C2942" s="264"/>
    </row>
    <row r="2943" spans="1:3" ht="16.5">
      <c r="A2943" s="298"/>
      <c r="B2943" s="299"/>
      <c r="C2943" s="264"/>
    </row>
    <row r="2944" spans="1:3" ht="16.5">
      <c r="A2944" s="298"/>
      <c r="B2944" s="299"/>
      <c r="C2944" s="264"/>
    </row>
    <row r="2945" spans="1:3" ht="16.5">
      <c r="A2945" s="298"/>
      <c r="B2945" s="299"/>
      <c r="C2945" s="264"/>
    </row>
    <row r="2946" spans="1:3" ht="16.5">
      <c r="A2946" s="298"/>
      <c r="B2946" s="299"/>
      <c r="C2946" s="264"/>
    </row>
    <row r="2947" spans="1:3" ht="16.5">
      <c r="A2947" s="298"/>
      <c r="B2947" s="299"/>
      <c r="C2947" s="264"/>
    </row>
    <row r="2948" spans="1:3" ht="16.5">
      <c r="A2948" s="298"/>
      <c r="B2948" s="299"/>
      <c r="C2948" s="264"/>
    </row>
    <row r="2949" spans="1:3" ht="16.5">
      <c r="A2949" s="298"/>
      <c r="B2949" s="299"/>
      <c r="C2949" s="264"/>
    </row>
    <row r="2950" spans="1:3" ht="16.5">
      <c r="A2950" s="298"/>
      <c r="B2950" s="299"/>
      <c r="C2950" s="264"/>
    </row>
    <row r="2951" spans="1:3" ht="16.5">
      <c r="A2951" s="298"/>
      <c r="B2951" s="299"/>
      <c r="C2951" s="264"/>
    </row>
    <row r="2952" spans="1:3" ht="16.5">
      <c r="A2952" s="298"/>
      <c r="B2952" s="299"/>
      <c r="C2952" s="264"/>
    </row>
    <row r="2953" spans="1:3" ht="16.5">
      <c r="A2953" s="298"/>
      <c r="B2953" s="299"/>
      <c r="C2953" s="264"/>
    </row>
    <row r="2954" spans="1:3" ht="16.5">
      <c r="A2954" s="298"/>
      <c r="B2954" s="299"/>
      <c r="C2954" s="264"/>
    </row>
    <row r="2955" spans="1:3" ht="16.5">
      <c r="A2955" s="298"/>
      <c r="B2955" s="299"/>
      <c r="C2955" s="264"/>
    </row>
    <row r="2956" spans="1:3" ht="16.5">
      <c r="A2956" s="298"/>
      <c r="B2956" s="299"/>
      <c r="C2956" s="264"/>
    </row>
    <row r="2957" spans="1:3" ht="16.5">
      <c r="A2957" s="298"/>
      <c r="B2957" s="299"/>
      <c r="C2957" s="264"/>
    </row>
    <row r="2958" spans="1:3" ht="16.5">
      <c r="A2958" s="298"/>
      <c r="B2958" s="299"/>
      <c r="C2958" s="264"/>
    </row>
    <row r="2959" spans="1:3" ht="16.5">
      <c r="A2959" s="298"/>
      <c r="B2959" s="299"/>
      <c r="C2959" s="264"/>
    </row>
    <row r="2960" spans="1:3" ht="16.5">
      <c r="A2960" s="298"/>
      <c r="B2960" s="299"/>
      <c r="C2960" s="264"/>
    </row>
    <row r="2961" spans="1:3" ht="16.5">
      <c r="A2961" s="298"/>
      <c r="B2961" s="299"/>
      <c r="C2961" s="264"/>
    </row>
    <row r="2962" spans="1:3" ht="16.5">
      <c r="A2962" s="298"/>
      <c r="B2962" s="299"/>
      <c r="C2962" s="264"/>
    </row>
    <row r="2963" spans="1:3" ht="16.5">
      <c r="A2963" s="298"/>
      <c r="B2963" s="299"/>
      <c r="C2963" s="264"/>
    </row>
    <row r="2964" spans="1:3" ht="16.5">
      <c r="A2964" s="298"/>
      <c r="B2964" s="299"/>
      <c r="C2964" s="264"/>
    </row>
    <row r="2965" spans="1:3" ht="16.5">
      <c r="A2965" s="298"/>
      <c r="B2965" s="299"/>
      <c r="C2965" s="264"/>
    </row>
    <row r="2966" spans="1:3" ht="16.5">
      <c r="A2966" s="298"/>
      <c r="B2966" s="299"/>
      <c r="C2966" s="264"/>
    </row>
    <row r="2967" spans="1:3" ht="16.5">
      <c r="A2967" s="298"/>
      <c r="B2967" s="299"/>
      <c r="C2967" s="264"/>
    </row>
    <row r="2968" spans="1:3" ht="16.5">
      <c r="A2968" s="298"/>
      <c r="B2968" s="299"/>
      <c r="C2968" s="264"/>
    </row>
    <row r="2969" spans="1:3" ht="16.5">
      <c r="A2969" s="298"/>
      <c r="B2969" s="299"/>
      <c r="C2969" s="264"/>
    </row>
    <row r="2970" spans="1:3" ht="16.5">
      <c r="A2970" s="298"/>
      <c r="B2970" s="299"/>
      <c r="C2970" s="264"/>
    </row>
    <row r="2971" spans="1:3" ht="16.5">
      <c r="A2971" s="298"/>
      <c r="B2971" s="299"/>
      <c r="C2971" s="264"/>
    </row>
    <row r="2972" spans="1:3" ht="16.5">
      <c r="A2972" s="298"/>
      <c r="B2972" s="299"/>
      <c r="C2972" s="264"/>
    </row>
    <row r="2973" spans="1:3" ht="16.5">
      <c r="A2973" s="298"/>
      <c r="B2973" s="299"/>
      <c r="C2973" s="264"/>
    </row>
    <row r="2974" spans="1:3" ht="16.5">
      <c r="A2974" s="298"/>
      <c r="B2974" s="299"/>
      <c r="C2974" s="264"/>
    </row>
    <row r="2975" spans="1:3" ht="16.5">
      <c r="A2975" s="298"/>
      <c r="B2975" s="299"/>
      <c r="C2975" s="264"/>
    </row>
    <row r="2976" spans="1:3" ht="16.5">
      <c r="A2976" s="298"/>
      <c r="B2976" s="299"/>
      <c r="C2976" s="264"/>
    </row>
    <row r="2977" spans="1:3" ht="16.5">
      <c r="A2977" s="298"/>
      <c r="B2977" s="299"/>
      <c r="C2977" s="264"/>
    </row>
    <row r="2978" spans="1:3" ht="16.5">
      <c r="A2978" s="298"/>
      <c r="B2978" s="299"/>
      <c r="C2978" s="264"/>
    </row>
    <row r="2979" spans="1:3" ht="16.5">
      <c r="A2979" s="298"/>
      <c r="B2979" s="299"/>
      <c r="C2979" s="264"/>
    </row>
    <row r="2980" spans="1:3" ht="16.5">
      <c r="A2980" s="298"/>
      <c r="B2980" s="299"/>
      <c r="C2980" s="264"/>
    </row>
    <row r="2981" spans="1:3" ht="16.5">
      <c r="A2981" s="298"/>
      <c r="B2981" s="299"/>
      <c r="C2981" s="264"/>
    </row>
    <row r="2982" spans="1:3" ht="16.5">
      <c r="A2982" s="298"/>
      <c r="B2982" s="299"/>
      <c r="C2982" s="264"/>
    </row>
    <row r="2983" spans="1:3" ht="16.5">
      <c r="A2983" s="298"/>
      <c r="B2983" s="299"/>
      <c r="C2983" s="264"/>
    </row>
    <row r="2984" spans="1:3" ht="16.5">
      <c r="A2984" s="298"/>
      <c r="B2984" s="299"/>
      <c r="C2984" s="264"/>
    </row>
    <row r="2985" spans="1:3" ht="16.5">
      <c r="A2985" s="298"/>
      <c r="B2985" s="299"/>
      <c r="C2985" s="264"/>
    </row>
    <row r="2986" spans="1:3" ht="16.5">
      <c r="A2986" s="298"/>
      <c r="B2986" s="299"/>
      <c r="C2986" s="264"/>
    </row>
    <row r="2987" spans="1:3" ht="16.5">
      <c r="A2987" s="298"/>
      <c r="B2987" s="299"/>
      <c r="C2987" s="264"/>
    </row>
    <row r="2988" spans="1:3" ht="16.5">
      <c r="A2988" s="298"/>
      <c r="B2988" s="299"/>
      <c r="C2988" s="264"/>
    </row>
    <row r="2989" spans="1:3" ht="16.5">
      <c r="A2989" s="298"/>
      <c r="B2989" s="299"/>
      <c r="C2989" s="264"/>
    </row>
    <row r="2990" spans="1:3" ht="16.5">
      <c r="A2990" s="298"/>
      <c r="B2990" s="299"/>
      <c r="C2990" s="264"/>
    </row>
    <row r="2991" spans="1:3" ht="16.5">
      <c r="A2991" s="298"/>
      <c r="B2991" s="299"/>
      <c r="C2991" s="264"/>
    </row>
    <row r="2992" spans="1:3" ht="16.5">
      <c r="A2992" s="298"/>
      <c r="B2992" s="299"/>
      <c r="C2992" s="264"/>
    </row>
    <row r="2993" spans="1:3" ht="16.5">
      <c r="A2993" s="298"/>
      <c r="B2993" s="299"/>
      <c r="C2993" s="264"/>
    </row>
    <row r="2994" spans="1:3" ht="16.5">
      <c r="A2994" s="298"/>
      <c r="B2994" s="299"/>
      <c r="C2994" s="264"/>
    </row>
    <row r="2995" spans="1:3" ht="16.5">
      <c r="A2995" s="298"/>
      <c r="B2995" s="299"/>
      <c r="C2995" s="264"/>
    </row>
    <row r="2996" spans="1:3" ht="16.5">
      <c r="A2996" s="298"/>
      <c r="B2996" s="299"/>
      <c r="C2996" s="264"/>
    </row>
    <row r="2997" spans="1:3" ht="16.5">
      <c r="A2997" s="298"/>
      <c r="B2997" s="299"/>
      <c r="C2997" s="264"/>
    </row>
    <row r="2998" spans="1:3" ht="16.5">
      <c r="A2998" s="298"/>
      <c r="B2998" s="299"/>
      <c r="C2998" s="264"/>
    </row>
    <row r="2999" spans="1:3" ht="16.5">
      <c r="A2999" s="298"/>
      <c r="B2999" s="299"/>
      <c r="C2999" s="264"/>
    </row>
    <row r="3000" spans="1:3" ht="16.5">
      <c r="A3000" s="298"/>
      <c r="B3000" s="299"/>
      <c r="C3000" s="264"/>
    </row>
    <row r="3001" spans="1:3" ht="16.5">
      <c r="A3001" s="298"/>
      <c r="B3001" s="299"/>
      <c r="C3001" s="264"/>
    </row>
    <row r="3002" spans="1:3" ht="16.5">
      <c r="A3002" s="298"/>
      <c r="B3002" s="299"/>
      <c r="C3002" s="264"/>
    </row>
    <row r="3003" spans="1:3" ht="16.5">
      <c r="A3003" s="298"/>
      <c r="B3003" s="299"/>
      <c r="C3003" s="264"/>
    </row>
    <row r="3004" spans="1:3" ht="16.5">
      <c r="A3004" s="298"/>
      <c r="B3004" s="299"/>
      <c r="C3004" s="264"/>
    </row>
    <row r="3005" spans="1:3" ht="16.5">
      <c r="A3005" s="298"/>
      <c r="B3005" s="299"/>
      <c r="C3005" s="264"/>
    </row>
    <row r="3006" spans="1:3" ht="16.5">
      <c r="A3006" s="298"/>
      <c r="B3006" s="299"/>
      <c r="C3006" s="264"/>
    </row>
    <row r="3007" spans="1:3" ht="16.5">
      <c r="A3007" s="298"/>
      <c r="B3007" s="299"/>
      <c r="C3007" s="264"/>
    </row>
    <row r="3008" spans="1:3" ht="16.5">
      <c r="A3008" s="298"/>
      <c r="B3008" s="299"/>
      <c r="C3008" s="264"/>
    </row>
    <row r="3009" spans="1:3" ht="16.5">
      <c r="A3009" s="298"/>
      <c r="B3009" s="299"/>
      <c r="C3009" s="264"/>
    </row>
    <row r="3010" spans="1:3" ht="16.5">
      <c r="A3010" s="298"/>
      <c r="B3010" s="299"/>
      <c r="C3010" s="264"/>
    </row>
    <row r="3011" spans="1:3" ht="16.5">
      <c r="A3011" s="298"/>
      <c r="B3011" s="299"/>
      <c r="C3011" s="264"/>
    </row>
    <row r="3012" spans="1:3" ht="16.5">
      <c r="A3012" s="298"/>
      <c r="B3012" s="299"/>
      <c r="C3012" s="264"/>
    </row>
    <row r="3013" spans="1:3" ht="16.5">
      <c r="A3013" s="298"/>
      <c r="B3013" s="299"/>
      <c r="C3013" s="264"/>
    </row>
    <row r="3014" spans="1:3" ht="16.5">
      <c r="A3014" s="298"/>
      <c r="B3014" s="299"/>
      <c r="C3014" s="264"/>
    </row>
    <row r="3015" spans="1:3" ht="16.5">
      <c r="A3015" s="298"/>
      <c r="B3015" s="299"/>
      <c r="C3015" s="264"/>
    </row>
    <row r="3016" spans="1:3" ht="16.5">
      <c r="A3016" s="298"/>
      <c r="B3016" s="299"/>
      <c r="C3016" s="264"/>
    </row>
    <row r="3017" spans="1:3" ht="16.5">
      <c r="A3017" s="298"/>
      <c r="B3017" s="299"/>
      <c r="C3017" s="264"/>
    </row>
    <row r="3018" spans="1:3" ht="16.5">
      <c r="A3018" s="298"/>
      <c r="B3018" s="299"/>
      <c r="C3018" s="264"/>
    </row>
    <row r="3019" spans="1:3" ht="16.5">
      <c r="A3019" s="298"/>
      <c r="B3019" s="299"/>
      <c r="C3019" s="264"/>
    </row>
    <row r="3020" spans="1:3" ht="16.5">
      <c r="A3020" s="298"/>
      <c r="B3020" s="299"/>
      <c r="C3020" s="264"/>
    </row>
    <row r="3021" spans="1:3" ht="16.5">
      <c r="A3021" s="298"/>
      <c r="B3021" s="299"/>
      <c r="C3021" s="264"/>
    </row>
    <row r="3022" spans="1:3" ht="16.5">
      <c r="A3022" s="298"/>
      <c r="B3022" s="299"/>
      <c r="C3022" s="264"/>
    </row>
    <row r="3023" spans="1:3" ht="16.5">
      <c r="A3023" s="298"/>
      <c r="B3023" s="299"/>
      <c r="C3023" s="264"/>
    </row>
    <row r="3024" spans="1:3" ht="16.5">
      <c r="A3024" s="298"/>
      <c r="B3024" s="299"/>
      <c r="C3024" s="264"/>
    </row>
    <row r="3025" spans="1:3" ht="16.5">
      <c r="A3025" s="298"/>
      <c r="B3025" s="299"/>
      <c r="C3025" s="264"/>
    </row>
    <row r="3026" spans="1:3" ht="16.5">
      <c r="A3026" s="298"/>
      <c r="B3026" s="299"/>
      <c r="C3026" s="264"/>
    </row>
    <row r="3027" spans="1:3" ht="16.5">
      <c r="A3027" s="298"/>
      <c r="B3027" s="299"/>
      <c r="C3027" s="264"/>
    </row>
    <row r="3028" spans="1:3" ht="16.5">
      <c r="A3028" s="298"/>
      <c r="B3028" s="299"/>
      <c r="C3028" s="264"/>
    </row>
    <row r="3029" spans="1:3" ht="16.5">
      <c r="A3029" s="298"/>
      <c r="B3029" s="299"/>
      <c r="C3029" s="264"/>
    </row>
    <row r="3030" spans="1:3" ht="16.5">
      <c r="A3030" s="298"/>
      <c r="B3030" s="299"/>
      <c r="C3030" s="264"/>
    </row>
    <row r="3031" spans="1:3" ht="16.5">
      <c r="A3031" s="298"/>
      <c r="B3031" s="299"/>
      <c r="C3031" s="264"/>
    </row>
    <row r="3032" spans="1:3" ht="16.5">
      <c r="A3032" s="298"/>
      <c r="B3032" s="299"/>
      <c r="C3032" s="264"/>
    </row>
    <row r="3033" spans="1:3" ht="16.5">
      <c r="A3033" s="298"/>
      <c r="B3033" s="299"/>
      <c r="C3033" s="264"/>
    </row>
    <row r="3034" spans="1:3" ht="16.5">
      <c r="A3034" s="298"/>
      <c r="B3034" s="299"/>
      <c r="C3034" s="264"/>
    </row>
    <row r="3035" spans="1:3" ht="16.5">
      <c r="A3035" s="298"/>
      <c r="B3035" s="299"/>
      <c r="C3035" s="264"/>
    </row>
    <row r="3036" spans="1:3" ht="16.5">
      <c r="A3036" s="298"/>
      <c r="B3036" s="299"/>
      <c r="C3036" s="264"/>
    </row>
    <row r="3037" spans="1:3" ht="16.5">
      <c r="A3037" s="298"/>
      <c r="B3037" s="299"/>
      <c r="C3037" s="264"/>
    </row>
    <row r="3038" spans="1:3" ht="16.5">
      <c r="A3038" s="298"/>
      <c r="B3038" s="299"/>
      <c r="C3038" s="264"/>
    </row>
    <row r="3039" spans="1:3" ht="16.5">
      <c r="A3039" s="298"/>
      <c r="B3039" s="299"/>
      <c r="C3039" s="264"/>
    </row>
    <row r="3040" spans="1:3" ht="16.5">
      <c r="A3040" s="298"/>
      <c r="B3040" s="299"/>
      <c r="C3040" s="264"/>
    </row>
    <row r="3041" spans="1:3" ht="16.5">
      <c r="A3041" s="298"/>
      <c r="B3041" s="299"/>
      <c r="C3041" s="264"/>
    </row>
    <row r="3042" spans="1:3" ht="16.5">
      <c r="A3042" s="298"/>
      <c r="B3042" s="299"/>
      <c r="C3042" s="264"/>
    </row>
    <row r="3043" spans="1:3" ht="16.5">
      <c r="A3043" s="298"/>
      <c r="B3043" s="299"/>
      <c r="C3043" s="264"/>
    </row>
    <row r="3044" spans="1:3" ht="16.5">
      <c r="A3044" s="298"/>
      <c r="B3044" s="299"/>
      <c r="C3044" s="264"/>
    </row>
    <row r="3045" spans="1:3" ht="16.5">
      <c r="A3045" s="298"/>
      <c r="B3045" s="299"/>
      <c r="C3045" s="264"/>
    </row>
    <row r="3046" spans="1:3" ht="16.5">
      <c r="A3046" s="298"/>
      <c r="B3046" s="299"/>
      <c r="C3046" s="264"/>
    </row>
    <row r="3047" spans="1:3" ht="16.5">
      <c r="A3047" s="298"/>
      <c r="B3047" s="299"/>
      <c r="C3047" s="264"/>
    </row>
    <row r="3048" spans="1:3" ht="16.5">
      <c r="A3048" s="298"/>
      <c r="B3048" s="299"/>
      <c r="C3048" s="264"/>
    </row>
    <row r="3049" spans="1:3" ht="16.5">
      <c r="A3049" s="298"/>
      <c r="B3049" s="299"/>
      <c r="C3049" s="264"/>
    </row>
    <row r="3050" spans="1:3" ht="16.5">
      <c r="A3050" s="298"/>
      <c r="B3050" s="299"/>
      <c r="C3050" s="264"/>
    </row>
    <row r="3051" spans="1:3" ht="16.5">
      <c r="A3051" s="298"/>
      <c r="B3051" s="299"/>
      <c r="C3051" s="264"/>
    </row>
    <row r="3052" spans="1:3" ht="16.5">
      <c r="A3052" s="298"/>
      <c r="B3052" s="299"/>
      <c r="C3052" s="264"/>
    </row>
    <row r="3053" spans="1:3" ht="16.5">
      <c r="A3053" s="298"/>
      <c r="B3053" s="299"/>
      <c r="C3053" s="264"/>
    </row>
    <row r="3054" spans="1:3" ht="16.5">
      <c r="A3054" s="298"/>
      <c r="B3054" s="299"/>
      <c r="C3054" s="264"/>
    </row>
    <row r="3055" spans="1:3" ht="16.5">
      <c r="A3055" s="298"/>
      <c r="B3055" s="299"/>
      <c r="C3055" s="264"/>
    </row>
    <row r="3056" spans="1:3" ht="16.5">
      <c r="A3056" s="298"/>
      <c r="B3056" s="299"/>
      <c r="C3056" s="264"/>
    </row>
    <row r="3057" spans="1:3" ht="16.5">
      <c r="A3057" s="298"/>
      <c r="B3057" s="299"/>
      <c r="C3057" s="264"/>
    </row>
    <row r="3058" spans="1:3" ht="16.5">
      <c r="A3058" s="298"/>
      <c r="B3058" s="299"/>
      <c r="C3058" s="264"/>
    </row>
    <row r="3059" spans="1:3" ht="16.5">
      <c r="A3059" s="298"/>
      <c r="B3059" s="299"/>
      <c r="C3059" s="264"/>
    </row>
    <row r="3060" spans="1:3" ht="16.5">
      <c r="A3060" s="298"/>
      <c r="B3060" s="299"/>
      <c r="C3060" s="264"/>
    </row>
    <row r="3061" spans="1:3" ht="16.5">
      <c r="A3061" s="298"/>
      <c r="B3061" s="299"/>
      <c r="C3061" s="264"/>
    </row>
    <row r="3062" spans="1:3" ht="16.5">
      <c r="A3062" s="298"/>
      <c r="B3062" s="299"/>
      <c r="C3062" s="264"/>
    </row>
    <row r="3063" spans="1:3" ht="16.5">
      <c r="A3063" s="298"/>
      <c r="B3063" s="299"/>
      <c r="C3063" s="264"/>
    </row>
    <row r="3064" spans="1:3" ht="16.5">
      <c r="A3064" s="298"/>
      <c r="B3064" s="299"/>
      <c r="C3064" s="264"/>
    </row>
    <row r="3065" spans="1:3" ht="16.5">
      <c r="A3065" s="298"/>
      <c r="B3065" s="299"/>
      <c r="C3065" s="264"/>
    </row>
    <row r="3066" spans="1:3" ht="16.5">
      <c r="A3066" s="298"/>
      <c r="B3066" s="299"/>
      <c r="C3066" s="264"/>
    </row>
    <row r="3067" spans="1:3" ht="16.5">
      <c r="A3067" s="298"/>
      <c r="B3067" s="299"/>
      <c r="C3067" s="264"/>
    </row>
    <row r="3068" spans="1:3" ht="16.5">
      <c r="A3068" s="298"/>
      <c r="B3068" s="299"/>
      <c r="C3068" s="264"/>
    </row>
    <row r="3069" spans="1:3" ht="16.5">
      <c r="A3069" s="298"/>
      <c r="B3069" s="299"/>
      <c r="C3069" s="264"/>
    </row>
    <row r="3070" spans="1:3" ht="16.5">
      <c r="A3070" s="298"/>
      <c r="B3070" s="299"/>
      <c r="C3070" s="264"/>
    </row>
    <row r="3071" spans="1:3" ht="16.5">
      <c r="A3071" s="298"/>
      <c r="B3071" s="299"/>
      <c r="C3071" s="264"/>
    </row>
    <row r="3072" spans="1:3" ht="16.5">
      <c r="A3072" s="298"/>
      <c r="B3072" s="299"/>
      <c r="C3072" s="264"/>
    </row>
    <row r="3073" spans="1:3" ht="16.5">
      <c r="A3073" s="298"/>
      <c r="B3073" s="299"/>
      <c r="C3073" s="264"/>
    </row>
    <row r="3074" spans="1:3" ht="16.5">
      <c r="A3074" s="298"/>
      <c r="B3074" s="299"/>
      <c r="C3074" s="264"/>
    </row>
    <row r="3075" spans="1:3" ht="16.5">
      <c r="A3075" s="298"/>
      <c r="B3075" s="299"/>
      <c r="C3075" s="264"/>
    </row>
    <row r="3076" spans="1:3" ht="16.5">
      <c r="A3076" s="298"/>
      <c r="B3076" s="299"/>
      <c r="C3076" s="264"/>
    </row>
    <row r="3077" spans="1:3" ht="16.5">
      <c r="A3077" s="298"/>
      <c r="B3077" s="299"/>
      <c r="C3077" s="264"/>
    </row>
    <row r="3078" spans="1:3" ht="16.5">
      <c r="A3078" s="298"/>
      <c r="B3078" s="299"/>
      <c r="C3078" s="264"/>
    </row>
    <row r="3079" spans="1:3" ht="16.5">
      <c r="A3079" s="298"/>
      <c r="B3079" s="299"/>
      <c r="C3079" s="264"/>
    </row>
    <row r="3080" spans="1:3" ht="16.5">
      <c r="A3080" s="298"/>
      <c r="B3080" s="299"/>
      <c r="C3080" s="264"/>
    </row>
    <row r="3081" spans="1:3" ht="16.5">
      <c r="A3081" s="298"/>
      <c r="B3081" s="299"/>
      <c r="C3081" s="264"/>
    </row>
    <row r="3082" spans="1:3" ht="16.5">
      <c r="A3082" s="298"/>
      <c r="B3082" s="299"/>
      <c r="C3082" s="264"/>
    </row>
    <row r="3083" spans="1:3" ht="16.5">
      <c r="A3083" s="298"/>
      <c r="B3083" s="299"/>
      <c r="C3083" s="264"/>
    </row>
    <row r="3084" spans="1:3" ht="16.5">
      <c r="A3084" s="298"/>
      <c r="B3084" s="299"/>
      <c r="C3084" s="264"/>
    </row>
    <row r="3085" spans="1:3" ht="16.5">
      <c r="A3085" s="298"/>
      <c r="B3085" s="299"/>
      <c r="C3085" s="264"/>
    </row>
    <row r="3086" spans="1:3" ht="16.5">
      <c r="A3086" s="298"/>
      <c r="B3086" s="299"/>
      <c r="C3086" s="264"/>
    </row>
    <row r="3087" spans="1:3" ht="16.5">
      <c r="A3087" s="298"/>
      <c r="B3087" s="299"/>
      <c r="C3087" s="264"/>
    </row>
    <row r="3088" spans="1:3" ht="16.5">
      <c r="A3088" s="298"/>
      <c r="B3088" s="299"/>
      <c r="C3088" s="264"/>
    </row>
    <row r="3089" spans="1:3" ht="16.5">
      <c r="A3089" s="298"/>
      <c r="B3089" s="299"/>
      <c r="C3089" s="264"/>
    </row>
    <row r="3090" spans="1:3" ht="16.5">
      <c r="A3090" s="298"/>
      <c r="B3090" s="299"/>
      <c r="C3090" s="264"/>
    </row>
    <row r="3091" spans="1:3" ht="16.5">
      <c r="A3091" s="298"/>
      <c r="B3091" s="299"/>
      <c r="C3091" s="264"/>
    </row>
    <row r="3092" spans="1:3" ht="16.5">
      <c r="A3092" s="298"/>
      <c r="B3092" s="299"/>
      <c r="C3092" s="264"/>
    </row>
  </sheetData>
  <sheetProtection/>
  <mergeCells count="13">
    <mergeCell ref="B4:B6"/>
    <mergeCell ref="C4:C6"/>
    <mergeCell ref="D4:D6"/>
    <mergeCell ref="E4:H4"/>
    <mergeCell ref="E5:F5"/>
    <mergeCell ref="G5:H5"/>
    <mergeCell ref="A166:M166"/>
    <mergeCell ref="A146:M146"/>
    <mergeCell ref="A8:M8"/>
    <mergeCell ref="I4:M4"/>
    <mergeCell ref="I5:J5"/>
    <mergeCell ref="K5:M5"/>
    <mergeCell ref="A4:A6"/>
  </mergeCells>
  <printOptions/>
  <pageMargins left="0.7874015748031497" right="0.3937007874015748" top="0.3937007874015748" bottom="0.3937007874015748" header="0.1968503937007874" footer="0.1968503937007874"/>
  <pageSetup firstPageNumber="16" useFirstPageNumber="1" horizontalDpi="600" verticalDpi="600" orientation="portrait" paperSize="9" scale="72" r:id="rId1"/>
  <colBreaks count="1" manualBreakCount="1">
    <brk id="14" min="3" max="1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17"/>
  <sheetViews>
    <sheetView view="pageBreakPreview" zoomScaleSheetLayoutView="100" workbookViewId="0" topLeftCell="A94">
      <selection activeCell="B134" sqref="B134"/>
    </sheetView>
  </sheetViews>
  <sheetFormatPr defaultColWidth="9.140625" defaultRowHeight="12.75"/>
  <cols>
    <col min="1" max="1" width="7.00390625" style="264" customWidth="1"/>
    <col min="2" max="2" width="56.421875" style="264" customWidth="1"/>
    <col min="3" max="3" width="14.8515625" style="264" customWidth="1"/>
    <col min="4" max="25" width="9.140625" style="56" customWidth="1"/>
    <col min="26" max="16384" width="9.140625" style="1" customWidth="1"/>
  </cols>
  <sheetData>
    <row r="1" spans="1:3" ht="15.75" customHeight="1">
      <c r="A1" s="401"/>
      <c r="B1" s="401"/>
      <c r="C1" s="401"/>
    </row>
    <row r="2" spans="1:3" ht="8.25" customHeight="1">
      <c r="A2" s="402"/>
      <c r="B2" s="403"/>
      <c r="C2" s="403"/>
    </row>
    <row r="3" spans="1:3" ht="15" customHeight="1">
      <c r="A3" s="404" t="s">
        <v>1045</v>
      </c>
      <c r="B3" s="404" t="s">
        <v>1046</v>
      </c>
      <c r="C3" s="404" t="s">
        <v>1047</v>
      </c>
    </row>
    <row r="4" spans="1:3" ht="24.75" customHeight="1">
      <c r="A4" s="405"/>
      <c r="B4" s="405"/>
      <c r="C4" s="405"/>
    </row>
    <row r="5" spans="1:3" ht="32.25" customHeight="1">
      <c r="A5" s="393" t="s">
        <v>1297</v>
      </c>
      <c r="B5" s="394"/>
      <c r="C5" s="395"/>
    </row>
    <row r="6" spans="1:3" ht="15" customHeight="1">
      <c r="A6" s="398" t="s">
        <v>1048</v>
      </c>
      <c r="B6" s="399"/>
      <c r="C6" s="400"/>
    </row>
    <row r="7" spans="1:3" ht="15" customHeight="1">
      <c r="A7" s="308" t="s">
        <v>1049</v>
      </c>
      <c r="B7" s="309" t="s">
        <v>1050</v>
      </c>
      <c r="C7" s="310">
        <v>48</v>
      </c>
    </row>
    <row r="8" spans="1:3" ht="15" customHeight="1">
      <c r="A8" s="308" t="s">
        <v>1051</v>
      </c>
      <c r="B8" s="309" t="s">
        <v>1052</v>
      </c>
      <c r="C8" s="310">
        <v>55</v>
      </c>
    </row>
    <row r="9" spans="1:3" ht="15" customHeight="1">
      <c r="A9" s="308" t="s">
        <v>1053</v>
      </c>
      <c r="B9" s="309" t="s">
        <v>1054</v>
      </c>
      <c r="C9" s="310">
        <v>260</v>
      </c>
    </row>
    <row r="10" spans="1:3" ht="15" customHeight="1">
      <c r="A10" s="308" t="s">
        <v>1055</v>
      </c>
      <c r="B10" s="309" t="s">
        <v>1056</v>
      </c>
      <c r="C10" s="310">
        <v>250</v>
      </c>
    </row>
    <row r="11" spans="1:3" ht="18.75" customHeight="1">
      <c r="A11" s="398" t="s">
        <v>1057</v>
      </c>
      <c r="B11" s="399"/>
      <c r="C11" s="400"/>
    </row>
    <row r="12" spans="1:3" ht="15" customHeight="1">
      <c r="A12" s="308" t="s">
        <v>1058</v>
      </c>
      <c r="B12" s="309" t="s">
        <v>1059</v>
      </c>
      <c r="C12" s="310">
        <v>139</v>
      </c>
    </row>
    <row r="13" spans="1:3" ht="15" customHeight="1">
      <c r="A13" s="308" t="s">
        <v>1060</v>
      </c>
      <c r="B13" s="309" t="s">
        <v>1061</v>
      </c>
      <c r="C13" s="310">
        <v>97</v>
      </c>
    </row>
    <row r="14" spans="1:3" ht="15" customHeight="1">
      <c r="A14" s="308" t="s">
        <v>1062</v>
      </c>
      <c r="B14" s="309" t="s">
        <v>1063</v>
      </c>
      <c r="C14" s="310">
        <v>150</v>
      </c>
    </row>
    <row r="15" spans="1:3" ht="15" customHeight="1">
      <c r="A15" s="308" t="s">
        <v>1064</v>
      </c>
      <c r="B15" s="309" t="s">
        <v>1065</v>
      </c>
      <c r="C15" s="310">
        <v>120</v>
      </c>
    </row>
    <row r="16" spans="1:3" ht="33" customHeight="1">
      <c r="A16" s="308" t="s">
        <v>1066</v>
      </c>
      <c r="B16" s="311" t="s">
        <v>1067</v>
      </c>
      <c r="C16" s="310">
        <v>252</v>
      </c>
    </row>
    <row r="17" spans="1:3" ht="15" customHeight="1">
      <c r="A17" s="308" t="s">
        <v>1068</v>
      </c>
      <c r="B17" s="309" t="s">
        <v>1832</v>
      </c>
      <c r="C17" s="310">
        <v>249</v>
      </c>
    </row>
    <row r="18" spans="1:3" ht="18.75" customHeight="1">
      <c r="A18" s="398" t="s">
        <v>1833</v>
      </c>
      <c r="B18" s="399"/>
      <c r="C18" s="400"/>
    </row>
    <row r="19" spans="1:3" ht="15" customHeight="1">
      <c r="A19" s="308" t="s">
        <v>1834</v>
      </c>
      <c r="B19" s="311" t="s">
        <v>1835</v>
      </c>
      <c r="C19" s="310">
        <v>55</v>
      </c>
    </row>
    <row r="20" spans="1:3" ht="15" customHeight="1">
      <c r="A20" s="308" t="s">
        <v>1836</v>
      </c>
      <c r="B20" s="311" t="s">
        <v>1837</v>
      </c>
      <c r="C20" s="310">
        <v>55</v>
      </c>
    </row>
    <row r="21" spans="1:3" ht="15" customHeight="1">
      <c r="A21" s="308" t="s">
        <v>1838</v>
      </c>
      <c r="B21" s="311" t="s">
        <v>1839</v>
      </c>
      <c r="C21" s="310">
        <v>250</v>
      </c>
    </row>
    <row r="22" spans="1:3" ht="15" customHeight="1">
      <c r="A22" s="308" t="s">
        <v>1840</v>
      </c>
      <c r="B22" s="311" t="s">
        <v>492</v>
      </c>
      <c r="C22" s="310">
        <v>250</v>
      </c>
    </row>
    <row r="23" spans="1:3" ht="15" customHeight="1">
      <c r="A23" s="308"/>
      <c r="B23" s="311" t="s">
        <v>1841</v>
      </c>
      <c r="C23" s="310"/>
    </row>
    <row r="24" spans="1:3" ht="15" customHeight="1">
      <c r="A24" s="308" t="s">
        <v>1842</v>
      </c>
      <c r="B24" s="312" t="s">
        <v>493</v>
      </c>
      <c r="C24" s="310">
        <v>120</v>
      </c>
    </row>
    <row r="25" spans="1:3" ht="15" customHeight="1">
      <c r="A25" s="308" t="s">
        <v>1843</v>
      </c>
      <c r="B25" s="312" t="s">
        <v>494</v>
      </c>
      <c r="C25" s="310">
        <v>150</v>
      </c>
    </row>
    <row r="26" spans="1:3" ht="15" customHeight="1">
      <c r="A26" s="308" t="s">
        <v>1844</v>
      </c>
      <c r="B26" s="312" t="s">
        <v>495</v>
      </c>
      <c r="C26" s="310">
        <v>200</v>
      </c>
    </row>
    <row r="27" spans="1:3" ht="15" customHeight="1">
      <c r="A27" s="308" t="s">
        <v>1845</v>
      </c>
      <c r="B27" s="311" t="s">
        <v>1846</v>
      </c>
      <c r="C27" s="310">
        <v>400</v>
      </c>
    </row>
    <row r="28" spans="1:3" ht="15" customHeight="1">
      <c r="A28" s="308" t="s">
        <v>1847</v>
      </c>
      <c r="B28" s="311" t="s">
        <v>1848</v>
      </c>
      <c r="C28" s="310">
        <v>400</v>
      </c>
    </row>
    <row r="29" spans="1:3" ht="15" customHeight="1">
      <c r="A29" s="308"/>
      <c r="B29" s="311" t="s">
        <v>1849</v>
      </c>
      <c r="C29" s="310"/>
    </row>
    <row r="30" spans="1:3" ht="15" customHeight="1">
      <c r="A30" s="308" t="s">
        <v>1850</v>
      </c>
      <c r="B30" s="312" t="s">
        <v>493</v>
      </c>
      <c r="C30" s="310">
        <v>1100</v>
      </c>
    </row>
    <row r="31" spans="1:3" ht="15" customHeight="1">
      <c r="A31" s="308" t="s">
        <v>1851</v>
      </c>
      <c r="B31" s="312" t="s">
        <v>494</v>
      </c>
      <c r="C31" s="310">
        <v>1200</v>
      </c>
    </row>
    <row r="32" spans="1:3" ht="15" customHeight="1">
      <c r="A32" s="308" t="s">
        <v>1852</v>
      </c>
      <c r="B32" s="312" t="s">
        <v>495</v>
      </c>
      <c r="C32" s="310">
        <v>1400</v>
      </c>
    </row>
    <row r="33" spans="1:3" ht="15" customHeight="1">
      <c r="A33" s="308"/>
      <c r="B33" s="311" t="s">
        <v>1853</v>
      </c>
      <c r="C33" s="310"/>
    </row>
    <row r="34" spans="1:3" ht="15" customHeight="1">
      <c r="A34" s="308" t="s">
        <v>1854</v>
      </c>
      <c r="B34" s="312" t="s">
        <v>493</v>
      </c>
      <c r="C34" s="310">
        <v>900</v>
      </c>
    </row>
    <row r="35" spans="1:3" ht="15" customHeight="1">
      <c r="A35" s="308" t="s">
        <v>1855</v>
      </c>
      <c r="B35" s="312" t="s">
        <v>494</v>
      </c>
      <c r="C35" s="310">
        <v>950</v>
      </c>
    </row>
    <row r="36" spans="1:3" ht="15" customHeight="1">
      <c r="A36" s="308" t="s">
        <v>1856</v>
      </c>
      <c r="B36" s="312" t="s">
        <v>495</v>
      </c>
      <c r="C36" s="310">
        <v>1000</v>
      </c>
    </row>
    <row r="37" spans="1:3" ht="15" customHeight="1">
      <c r="A37" s="308"/>
      <c r="B37" s="311" t="s">
        <v>1857</v>
      </c>
      <c r="C37" s="310"/>
    </row>
    <row r="38" spans="1:3" ht="15" customHeight="1">
      <c r="A38" s="308" t="s">
        <v>1858</v>
      </c>
      <c r="B38" s="312" t="s">
        <v>493</v>
      </c>
      <c r="C38" s="310">
        <v>900</v>
      </c>
    </row>
    <row r="39" spans="1:3" ht="15" customHeight="1">
      <c r="A39" s="308" t="s">
        <v>1859</v>
      </c>
      <c r="B39" s="312" t="s">
        <v>494</v>
      </c>
      <c r="C39" s="310">
        <v>950</v>
      </c>
    </row>
    <row r="40" spans="1:3" ht="15" customHeight="1">
      <c r="A40" s="308" t="s">
        <v>1860</v>
      </c>
      <c r="B40" s="312" t="s">
        <v>495</v>
      </c>
      <c r="C40" s="310">
        <v>1000</v>
      </c>
    </row>
    <row r="41" spans="1:3" ht="15" customHeight="1">
      <c r="A41" s="308" t="s">
        <v>1861</v>
      </c>
      <c r="B41" s="311" t="s">
        <v>1862</v>
      </c>
      <c r="C41" s="310">
        <v>400</v>
      </c>
    </row>
    <row r="42" spans="1:3" ht="15" customHeight="1">
      <c r="A42" s="308" t="s">
        <v>1863</v>
      </c>
      <c r="B42" s="311" t="s">
        <v>1864</v>
      </c>
      <c r="C42" s="310">
        <v>250</v>
      </c>
    </row>
    <row r="43" spans="1:3" ht="15" customHeight="1">
      <c r="A43" s="398" t="s">
        <v>1865</v>
      </c>
      <c r="B43" s="399"/>
      <c r="C43" s="400"/>
    </row>
    <row r="44" spans="1:3" ht="15" customHeight="1">
      <c r="A44" s="308" t="s">
        <v>1866</v>
      </c>
      <c r="B44" s="309" t="s">
        <v>1867</v>
      </c>
      <c r="C44" s="310">
        <v>150</v>
      </c>
    </row>
    <row r="45" spans="1:3" ht="15" customHeight="1">
      <c r="A45" s="308" t="s">
        <v>1868</v>
      </c>
      <c r="B45" s="309" t="s">
        <v>1869</v>
      </c>
      <c r="C45" s="310">
        <v>170</v>
      </c>
    </row>
    <row r="46" spans="1:3" ht="15" customHeight="1">
      <c r="A46" s="308" t="s">
        <v>1870</v>
      </c>
      <c r="B46" s="313" t="s">
        <v>1871</v>
      </c>
      <c r="C46" s="314">
        <v>850</v>
      </c>
    </row>
    <row r="47" spans="1:3" ht="15" customHeight="1">
      <c r="A47" s="308" t="s">
        <v>1872</v>
      </c>
      <c r="B47" s="309" t="s">
        <v>1873</v>
      </c>
      <c r="C47" s="310">
        <v>247</v>
      </c>
    </row>
    <row r="48" spans="1:3" ht="15" customHeight="1">
      <c r="A48" s="308" t="s">
        <v>1874</v>
      </c>
      <c r="B48" s="309" t="s">
        <v>1875</v>
      </c>
      <c r="C48" s="310">
        <v>1200</v>
      </c>
    </row>
    <row r="49" spans="1:3" ht="15" customHeight="1">
      <c r="A49" s="308" t="s">
        <v>1876</v>
      </c>
      <c r="B49" s="309" t="s">
        <v>1877</v>
      </c>
      <c r="C49" s="310">
        <v>1200</v>
      </c>
    </row>
    <row r="50" spans="1:3" ht="15" customHeight="1">
      <c r="A50" s="308" t="s">
        <v>1878</v>
      </c>
      <c r="B50" s="309" t="s">
        <v>1879</v>
      </c>
      <c r="C50" s="310">
        <v>250</v>
      </c>
    </row>
    <row r="51" spans="1:3" ht="15" customHeight="1">
      <c r="A51" s="308" t="s">
        <v>1880</v>
      </c>
      <c r="B51" s="309" t="s">
        <v>496</v>
      </c>
      <c r="C51" s="310">
        <v>250</v>
      </c>
    </row>
    <row r="52" spans="1:3" ht="15" customHeight="1">
      <c r="A52" s="308" t="s">
        <v>1881</v>
      </c>
      <c r="B52" s="315" t="s">
        <v>1882</v>
      </c>
      <c r="C52" s="316">
        <v>180</v>
      </c>
    </row>
    <row r="53" spans="1:3" ht="15" customHeight="1">
      <c r="A53" s="308" t="s">
        <v>1883</v>
      </c>
      <c r="B53" s="315" t="s">
        <v>1884</v>
      </c>
      <c r="C53" s="316">
        <v>150</v>
      </c>
    </row>
    <row r="54" spans="1:3" ht="15" customHeight="1">
      <c r="A54" s="308" t="s">
        <v>1885</v>
      </c>
      <c r="B54" s="315" t="s">
        <v>1886</v>
      </c>
      <c r="C54" s="316">
        <v>40</v>
      </c>
    </row>
    <row r="55" spans="1:3" ht="15" customHeight="1">
      <c r="A55" s="308" t="s">
        <v>1887</v>
      </c>
      <c r="B55" s="315" t="s">
        <v>1888</v>
      </c>
      <c r="C55" s="316">
        <v>200</v>
      </c>
    </row>
    <row r="56" spans="1:3" ht="15" customHeight="1">
      <c r="A56" s="308" t="s">
        <v>1889</v>
      </c>
      <c r="B56" s="315" t="s">
        <v>1890</v>
      </c>
      <c r="C56" s="316">
        <v>350</v>
      </c>
    </row>
    <row r="57" spans="1:3" ht="15" customHeight="1">
      <c r="A57" s="390" t="s">
        <v>1891</v>
      </c>
      <c r="B57" s="391"/>
      <c r="C57" s="392"/>
    </row>
    <row r="58" spans="1:3" ht="15" customHeight="1">
      <c r="A58" s="317" t="s">
        <v>1892</v>
      </c>
      <c r="B58" s="315" t="s">
        <v>1893</v>
      </c>
      <c r="C58" s="316">
        <v>1600</v>
      </c>
    </row>
    <row r="59" spans="1:3" ht="15" customHeight="1">
      <c r="A59" s="317"/>
      <c r="B59" s="315" t="s">
        <v>1894</v>
      </c>
      <c r="C59" s="316"/>
    </row>
    <row r="60" spans="1:3" ht="15" customHeight="1">
      <c r="A60" s="317" t="s">
        <v>1895</v>
      </c>
      <c r="B60" s="315" t="s">
        <v>1896</v>
      </c>
      <c r="C60" s="316">
        <v>2370</v>
      </c>
    </row>
    <row r="61" spans="1:3" ht="15" customHeight="1">
      <c r="A61" s="317" t="s">
        <v>1897</v>
      </c>
      <c r="B61" s="315" t="s">
        <v>1898</v>
      </c>
      <c r="C61" s="316">
        <v>2570</v>
      </c>
    </row>
    <row r="62" spans="1:3" ht="15" customHeight="1">
      <c r="A62" s="317" t="s">
        <v>1899</v>
      </c>
      <c r="B62" s="315" t="s">
        <v>1900</v>
      </c>
      <c r="C62" s="316">
        <v>2703</v>
      </c>
    </row>
    <row r="63" spans="1:3" ht="15" customHeight="1">
      <c r="A63" s="317" t="s">
        <v>1901</v>
      </c>
      <c r="B63" s="318" t="s">
        <v>1898</v>
      </c>
      <c r="C63" s="316">
        <v>2903</v>
      </c>
    </row>
    <row r="64" spans="1:3" ht="15" customHeight="1">
      <c r="A64" s="317" t="s">
        <v>1902</v>
      </c>
      <c r="B64" s="315" t="s">
        <v>1903</v>
      </c>
      <c r="C64" s="316">
        <v>3035</v>
      </c>
    </row>
    <row r="65" spans="1:3" ht="15" customHeight="1">
      <c r="A65" s="317" t="s">
        <v>1904</v>
      </c>
      <c r="B65" s="318" t="s">
        <v>1905</v>
      </c>
      <c r="C65" s="316">
        <v>3235</v>
      </c>
    </row>
    <row r="66" spans="1:3" ht="15" customHeight="1">
      <c r="A66" s="317" t="s">
        <v>1906</v>
      </c>
      <c r="B66" s="319" t="s">
        <v>1907</v>
      </c>
      <c r="C66" s="316">
        <v>747</v>
      </c>
    </row>
    <row r="67" spans="1:3" ht="15" customHeight="1">
      <c r="A67" s="317"/>
      <c r="B67" s="319" t="s">
        <v>1908</v>
      </c>
      <c r="C67" s="316"/>
    </row>
    <row r="68" spans="1:3" ht="15" customHeight="1">
      <c r="A68" s="317" t="s">
        <v>1909</v>
      </c>
      <c r="B68" s="320" t="s">
        <v>1910</v>
      </c>
      <c r="C68" s="316">
        <v>2900</v>
      </c>
    </row>
    <row r="69" spans="1:3" ht="15" customHeight="1">
      <c r="A69" s="317" t="s">
        <v>1911</v>
      </c>
      <c r="B69" s="320" t="s">
        <v>1912</v>
      </c>
      <c r="C69" s="316">
        <v>3300</v>
      </c>
    </row>
    <row r="70" spans="1:3" ht="15" customHeight="1">
      <c r="A70" s="390" t="s">
        <v>1913</v>
      </c>
      <c r="B70" s="391"/>
      <c r="C70" s="392"/>
    </row>
    <row r="71" spans="1:3" ht="15" customHeight="1">
      <c r="A71" s="317" t="s">
        <v>1914</v>
      </c>
      <c r="B71" s="315" t="s">
        <v>1915</v>
      </c>
      <c r="C71" s="316">
        <v>200</v>
      </c>
    </row>
    <row r="72" spans="1:3" ht="15" customHeight="1">
      <c r="A72" s="317" t="s">
        <v>1916</v>
      </c>
      <c r="B72" s="315" t="s">
        <v>1917</v>
      </c>
      <c r="C72" s="316">
        <v>200</v>
      </c>
    </row>
    <row r="73" spans="1:3" ht="15" customHeight="1">
      <c r="A73" s="317" t="s">
        <v>1918</v>
      </c>
      <c r="B73" s="315" t="s">
        <v>1919</v>
      </c>
      <c r="C73" s="316">
        <v>336</v>
      </c>
    </row>
    <row r="74" spans="1:3" ht="15" customHeight="1">
      <c r="A74" s="317" t="s">
        <v>1920</v>
      </c>
      <c r="B74" s="315" t="s">
        <v>1921</v>
      </c>
      <c r="C74" s="316">
        <v>120</v>
      </c>
    </row>
    <row r="75" spans="1:3" ht="15" customHeight="1">
      <c r="A75" s="317" t="s">
        <v>1922</v>
      </c>
      <c r="B75" s="315" t="s">
        <v>1923</v>
      </c>
      <c r="C75" s="316">
        <v>640</v>
      </c>
    </row>
    <row r="76" spans="1:3" ht="15" customHeight="1">
      <c r="A76" s="317" t="s">
        <v>1924</v>
      </c>
      <c r="B76" s="315" t="s">
        <v>1925</v>
      </c>
      <c r="C76" s="316">
        <v>1065</v>
      </c>
    </row>
    <row r="77" spans="1:3" ht="15" customHeight="1">
      <c r="A77" s="317" t="s">
        <v>1926</v>
      </c>
      <c r="B77" s="315" t="s">
        <v>1927</v>
      </c>
      <c r="C77" s="316">
        <v>1344</v>
      </c>
    </row>
    <row r="78" spans="1:3" ht="15" customHeight="1">
      <c r="A78" s="317" t="s">
        <v>1928</v>
      </c>
      <c r="B78" s="315" t="s">
        <v>1929</v>
      </c>
      <c r="C78" s="316">
        <v>1015</v>
      </c>
    </row>
    <row r="79" spans="1:3" ht="15" customHeight="1">
      <c r="A79" s="317" t="s">
        <v>1930</v>
      </c>
      <c r="B79" s="315" t="s">
        <v>1931</v>
      </c>
      <c r="C79" s="316">
        <v>1426</v>
      </c>
    </row>
    <row r="80" spans="1:3" ht="15" customHeight="1">
      <c r="A80" s="317" t="s">
        <v>1932</v>
      </c>
      <c r="B80" s="315" t="s">
        <v>1933</v>
      </c>
      <c r="C80" s="316">
        <v>1426</v>
      </c>
    </row>
    <row r="81" spans="1:3" ht="15" customHeight="1">
      <c r="A81" s="317" t="s">
        <v>1934</v>
      </c>
      <c r="B81" s="315" t="s">
        <v>1935</v>
      </c>
      <c r="C81" s="316">
        <v>1658</v>
      </c>
    </row>
    <row r="82" spans="1:3" ht="15" customHeight="1">
      <c r="A82" s="317" t="s">
        <v>1936</v>
      </c>
      <c r="B82" s="315" t="s">
        <v>1937</v>
      </c>
      <c r="C82" s="316">
        <v>1447</v>
      </c>
    </row>
    <row r="83" spans="1:3" ht="15" customHeight="1">
      <c r="A83" s="390" t="s">
        <v>1938</v>
      </c>
      <c r="B83" s="391"/>
      <c r="C83" s="392"/>
    </row>
    <row r="84" spans="1:3" ht="15" customHeight="1">
      <c r="A84" s="317" t="s">
        <v>1939</v>
      </c>
      <c r="B84" s="315" t="s">
        <v>1940</v>
      </c>
      <c r="C84" s="316">
        <v>120</v>
      </c>
    </row>
    <row r="85" spans="1:3" ht="15" customHeight="1">
      <c r="A85" s="317" t="s">
        <v>1941</v>
      </c>
      <c r="B85" s="315" t="s">
        <v>1942</v>
      </c>
      <c r="C85" s="316">
        <v>220</v>
      </c>
    </row>
    <row r="86" spans="1:3" ht="15" customHeight="1">
      <c r="A86" s="317" t="s">
        <v>1943</v>
      </c>
      <c r="B86" s="315" t="s">
        <v>1944</v>
      </c>
      <c r="C86" s="316">
        <v>150</v>
      </c>
    </row>
    <row r="87" spans="1:3" ht="15" customHeight="1">
      <c r="A87" s="317" t="s">
        <v>1945</v>
      </c>
      <c r="B87" s="315" t="s">
        <v>1946</v>
      </c>
      <c r="C87" s="316">
        <v>110</v>
      </c>
    </row>
    <row r="88" spans="1:3" ht="15" customHeight="1">
      <c r="A88" s="317" t="s">
        <v>1947</v>
      </c>
      <c r="B88" s="315" t="s">
        <v>523</v>
      </c>
      <c r="C88" s="316">
        <v>230</v>
      </c>
    </row>
    <row r="89" spans="1:3" ht="15" customHeight="1">
      <c r="A89" s="317" t="s">
        <v>1948</v>
      </c>
      <c r="B89" s="315" t="s">
        <v>1949</v>
      </c>
      <c r="C89" s="316">
        <v>70</v>
      </c>
    </row>
    <row r="90" spans="1:3" ht="15" customHeight="1">
      <c r="A90" s="390" t="s">
        <v>1950</v>
      </c>
      <c r="B90" s="391"/>
      <c r="C90" s="392"/>
    </row>
    <row r="91" spans="1:3" ht="15" customHeight="1">
      <c r="A91" s="317" t="s">
        <v>1951</v>
      </c>
      <c r="B91" s="321" t="s">
        <v>1952</v>
      </c>
      <c r="C91" s="316">
        <v>1400</v>
      </c>
    </row>
    <row r="92" spans="1:3" ht="15" customHeight="1">
      <c r="A92" s="317" t="s">
        <v>1953</v>
      </c>
      <c r="B92" s="321" t="s">
        <v>1954</v>
      </c>
      <c r="C92" s="316">
        <v>1600</v>
      </c>
    </row>
    <row r="93" spans="1:3" ht="15" customHeight="1">
      <c r="A93" s="317" t="s">
        <v>1955</v>
      </c>
      <c r="B93" s="321" t="s">
        <v>1956</v>
      </c>
      <c r="C93" s="316">
        <v>1300</v>
      </c>
    </row>
    <row r="94" spans="1:3" ht="15" customHeight="1">
      <c r="A94" s="390" t="s">
        <v>1957</v>
      </c>
      <c r="B94" s="391"/>
      <c r="C94" s="392"/>
    </row>
    <row r="95" spans="1:3" ht="15" customHeight="1">
      <c r="A95" s="317" t="s">
        <v>1958</v>
      </c>
      <c r="B95" s="322" t="s">
        <v>1959</v>
      </c>
      <c r="C95" s="316">
        <v>230</v>
      </c>
    </row>
    <row r="96" spans="1:3" ht="15" customHeight="1">
      <c r="A96" s="317" t="s">
        <v>1960</v>
      </c>
      <c r="B96" s="322" t="s">
        <v>1961</v>
      </c>
      <c r="C96" s="316">
        <v>288</v>
      </c>
    </row>
    <row r="97" spans="1:3" ht="15" customHeight="1">
      <c r="A97" s="317" t="s">
        <v>1962</v>
      </c>
      <c r="B97" s="322" t="s">
        <v>1963</v>
      </c>
      <c r="C97" s="316">
        <v>460</v>
      </c>
    </row>
    <row r="98" spans="1:3" ht="15" customHeight="1">
      <c r="A98" s="317" t="s">
        <v>1964</v>
      </c>
      <c r="B98" s="322" t="s">
        <v>1965</v>
      </c>
      <c r="C98" s="316">
        <v>115</v>
      </c>
    </row>
    <row r="99" spans="1:3" ht="15" customHeight="1">
      <c r="A99" s="317" t="s">
        <v>1966</v>
      </c>
      <c r="B99" s="322" t="s">
        <v>1967</v>
      </c>
      <c r="C99" s="316">
        <v>230</v>
      </c>
    </row>
    <row r="100" spans="1:3" ht="15" customHeight="1">
      <c r="A100" s="317" t="s">
        <v>1968</v>
      </c>
      <c r="B100" s="322" t="s">
        <v>1969</v>
      </c>
      <c r="C100" s="316">
        <v>345</v>
      </c>
    </row>
    <row r="101" spans="1:3" ht="15" customHeight="1">
      <c r="A101" s="317" t="s">
        <v>1970</v>
      </c>
      <c r="B101" s="322" t="s">
        <v>1971</v>
      </c>
      <c r="C101" s="316">
        <v>460</v>
      </c>
    </row>
    <row r="102" spans="1:3" ht="15" customHeight="1">
      <c r="A102" s="317" t="s">
        <v>1972</v>
      </c>
      <c r="B102" s="322" t="s">
        <v>1973</v>
      </c>
      <c r="C102" s="316">
        <v>288</v>
      </c>
    </row>
    <row r="103" spans="1:3" ht="15" customHeight="1">
      <c r="A103" s="317" t="s">
        <v>1974</v>
      </c>
      <c r="B103" s="322" t="s">
        <v>1975</v>
      </c>
      <c r="C103" s="316">
        <v>230</v>
      </c>
    </row>
    <row r="104" spans="1:3" ht="15" customHeight="1">
      <c r="A104" s="317" t="s">
        <v>1976</v>
      </c>
      <c r="B104" s="322" t="s">
        <v>1977</v>
      </c>
      <c r="C104" s="316">
        <v>230</v>
      </c>
    </row>
    <row r="105" spans="1:3" ht="15" customHeight="1">
      <c r="A105" s="317" t="s">
        <v>1978</v>
      </c>
      <c r="B105" s="322" t="s">
        <v>1979</v>
      </c>
      <c r="C105" s="316">
        <v>230</v>
      </c>
    </row>
    <row r="106" spans="1:3" ht="15" customHeight="1">
      <c r="A106" s="317" t="s">
        <v>1980</v>
      </c>
      <c r="B106" s="322" t="s">
        <v>1981</v>
      </c>
      <c r="C106" s="316">
        <v>173</v>
      </c>
    </row>
    <row r="107" spans="1:3" ht="15" customHeight="1">
      <c r="A107" s="317" t="s">
        <v>1982</v>
      </c>
      <c r="B107" s="322" t="s">
        <v>1983</v>
      </c>
      <c r="C107" s="316">
        <v>23</v>
      </c>
    </row>
    <row r="108" spans="1:3" ht="15" customHeight="1">
      <c r="A108" s="317" t="s">
        <v>1984</v>
      </c>
      <c r="B108" s="322" t="s">
        <v>1985</v>
      </c>
      <c r="C108" s="316">
        <v>58</v>
      </c>
    </row>
    <row r="109" spans="1:3" ht="15" customHeight="1">
      <c r="A109" s="317" t="s">
        <v>1986</v>
      </c>
      <c r="B109" s="322" t="s">
        <v>1987</v>
      </c>
      <c r="C109" s="316">
        <v>575</v>
      </c>
    </row>
    <row r="110" spans="1:3" ht="15" customHeight="1">
      <c r="A110" s="317" t="s">
        <v>1988</v>
      </c>
      <c r="B110" s="322" t="s">
        <v>1989</v>
      </c>
      <c r="C110" s="316">
        <v>575</v>
      </c>
    </row>
    <row r="111" spans="1:3" ht="15" customHeight="1">
      <c r="A111" s="317" t="s">
        <v>1990</v>
      </c>
      <c r="B111" s="322" t="s">
        <v>1991</v>
      </c>
      <c r="C111" s="316">
        <v>580</v>
      </c>
    </row>
    <row r="112" spans="1:3" ht="15" customHeight="1">
      <c r="A112" s="317" t="s">
        <v>1992</v>
      </c>
      <c r="B112" s="322" t="s">
        <v>1993</v>
      </c>
      <c r="C112" s="316">
        <v>440</v>
      </c>
    </row>
    <row r="113" ht="15" customHeight="1"/>
    <row r="114" spans="1:3" ht="15" customHeight="1">
      <c r="A114" s="396" t="s">
        <v>1298</v>
      </c>
      <c r="B114" s="397"/>
      <c r="C114" s="397"/>
    </row>
    <row r="115" spans="1:3" ht="15" customHeight="1">
      <c r="A115" s="397"/>
      <c r="B115" s="397"/>
      <c r="C115" s="397"/>
    </row>
    <row r="116" spans="1:3" ht="0.75" customHeight="1">
      <c r="A116" s="397"/>
      <c r="B116" s="397"/>
      <c r="C116" s="397"/>
    </row>
    <row r="117" spans="1:3" ht="15" customHeight="1" hidden="1">
      <c r="A117" s="397"/>
      <c r="B117" s="397"/>
      <c r="C117" s="397"/>
    </row>
    <row r="118" ht="15" customHeight="1"/>
    <row r="119" ht="15" customHeight="1"/>
    <row r="123" ht="20.25" customHeight="1"/>
    <row r="126" ht="20.25" customHeight="1"/>
    <row r="129" ht="17.25" customHeight="1"/>
    <row r="132" ht="19.5" customHeight="1"/>
    <row r="141" ht="12.75" customHeight="1"/>
    <row r="149" ht="24" customHeight="1"/>
    <row r="161" ht="12.75" customHeight="1"/>
    <row r="166" ht="20.25" customHeight="1"/>
  </sheetData>
  <sheetProtection/>
  <mergeCells count="16">
    <mergeCell ref="A1:C1"/>
    <mergeCell ref="A2:C2"/>
    <mergeCell ref="A43:C43"/>
    <mergeCell ref="A3:A4"/>
    <mergeCell ref="B3:B4"/>
    <mergeCell ref="C3:C4"/>
    <mergeCell ref="A94:C94"/>
    <mergeCell ref="A5:C5"/>
    <mergeCell ref="A114:C117"/>
    <mergeCell ref="A57:C57"/>
    <mergeCell ref="A70:C70"/>
    <mergeCell ref="A83:C83"/>
    <mergeCell ref="A90:C90"/>
    <mergeCell ref="A6:C6"/>
    <mergeCell ref="A11:C11"/>
    <mergeCell ref="A18:C18"/>
  </mergeCells>
  <printOptions/>
  <pageMargins left="0.7874015748031497" right="0.3937007874015748" top="0.3937007874015748" bottom="0.3937007874015748" header="0.1968503937007874" footer="0.1968503937007874"/>
  <pageSetup firstPageNumber="16" useFirstPageNumber="1" horizontalDpi="600" verticalDpi="600" orientation="portrait" paperSize="9" scale="72" r:id="rId1"/>
  <rowBreaks count="1" manualBreakCount="1">
    <brk id="118" max="12" man="1"/>
  </rowBreaks>
  <colBreaks count="1" manualBreakCount="1">
    <brk id="4" max="1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8"/>
  <sheetViews>
    <sheetView view="pageBreakPreview" zoomScaleSheetLayoutView="100" workbookViewId="0" topLeftCell="A97">
      <selection activeCell="C8" sqref="C8:F8"/>
    </sheetView>
  </sheetViews>
  <sheetFormatPr defaultColWidth="9.140625" defaultRowHeight="12.75"/>
  <cols>
    <col min="1" max="1" width="4.57421875" style="352" customWidth="1"/>
    <col min="2" max="2" width="60.7109375" style="352" customWidth="1"/>
    <col min="3" max="3" width="12.28125" style="352" customWidth="1"/>
    <col min="4" max="4" width="16.28125" style="352" hidden="1" customWidth="1"/>
    <col min="5" max="5" width="13.8515625" style="352" hidden="1" customWidth="1"/>
    <col min="6" max="7" width="12.57421875" style="352" customWidth="1"/>
    <col min="8" max="8" width="0" style="352" hidden="1" customWidth="1"/>
    <col min="9" max="25" width="9.140625" style="56" customWidth="1"/>
    <col min="26" max="16384" width="9.140625" style="1" customWidth="1"/>
  </cols>
  <sheetData>
    <row r="1" spans="1:8" ht="18.75" customHeight="1">
      <c r="A1" s="406"/>
      <c r="B1" s="406"/>
      <c r="C1" s="406"/>
      <c r="D1" s="406"/>
      <c r="E1" s="406"/>
      <c r="F1" s="406"/>
      <c r="G1" s="327"/>
      <c r="H1" s="327"/>
    </row>
    <row r="2" spans="1:8" ht="33">
      <c r="A2" s="328" t="s">
        <v>1045</v>
      </c>
      <c r="B2" s="328" t="s">
        <v>1994</v>
      </c>
      <c r="C2" s="328" t="s">
        <v>497</v>
      </c>
      <c r="D2" s="329" t="s">
        <v>1995</v>
      </c>
      <c r="E2" s="329" t="s">
        <v>1996</v>
      </c>
      <c r="F2" s="330" t="s">
        <v>1294</v>
      </c>
      <c r="G2" s="327"/>
      <c r="H2" s="327" t="s">
        <v>1292</v>
      </c>
    </row>
    <row r="3" spans="1:8" ht="16.5">
      <c r="A3" s="413" t="s">
        <v>1293</v>
      </c>
      <c r="B3" s="414"/>
      <c r="C3" s="414"/>
      <c r="D3" s="414"/>
      <c r="E3" s="414"/>
      <c r="F3" s="415"/>
      <c r="G3" s="327"/>
      <c r="H3" s="327"/>
    </row>
    <row r="4" spans="1:8" ht="16.5">
      <c r="A4" s="407" t="s">
        <v>1997</v>
      </c>
      <c r="B4" s="408"/>
      <c r="C4" s="408"/>
      <c r="D4" s="408"/>
      <c r="E4" s="408"/>
      <c r="F4" s="409"/>
      <c r="G4" s="327"/>
      <c r="H4" s="327"/>
    </row>
    <row r="5" spans="1:8" ht="16.5">
      <c r="A5" s="331" t="s">
        <v>1624</v>
      </c>
      <c r="B5" s="331" t="s">
        <v>1998</v>
      </c>
      <c r="C5" s="328" t="s">
        <v>498</v>
      </c>
      <c r="D5" s="333">
        <v>265</v>
      </c>
      <c r="E5" s="334">
        <f>D5*1.03</f>
        <v>272.95</v>
      </c>
      <c r="F5" s="335">
        <f>E5*H5</f>
        <v>295.3319</v>
      </c>
      <c r="G5" s="327"/>
      <c r="H5" s="353">
        <f>8.2/100+1</f>
        <v>1.082</v>
      </c>
    </row>
    <row r="6" spans="1:8" ht="12.75" customHeight="1">
      <c r="A6" s="331" t="s">
        <v>1647</v>
      </c>
      <c r="B6" s="331" t="s">
        <v>1295</v>
      </c>
      <c r="C6" s="328" t="s">
        <v>498</v>
      </c>
      <c r="D6" s="333">
        <v>319</v>
      </c>
      <c r="E6" s="334">
        <f aca="true" t="shared" si="0" ref="E6:E69">D6*1.03</f>
        <v>328.57</v>
      </c>
      <c r="F6" s="335">
        <f>E6*H6</f>
        <v>355.51274</v>
      </c>
      <c r="G6" s="327"/>
      <c r="H6" s="353">
        <f aca="true" t="shared" si="1" ref="H6:H69">8.2/100+1</f>
        <v>1.082</v>
      </c>
    </row>
    <row r="7" spans="1:8" ht="16.5">
      <c r="A7" s="331" t="s">
        <v>1748</v>
      </c>
      <c r="B7" s="331" t="s">
        <v>1999</v>
      </c>
      <c r="C7" s="328" t="s">
        <v>498</v>
      </c>
      <c r="D7" s="333">
        <v>177</v>
      </c>
      <c r="E7" s="334">
        <f t="shared" si="0"/>
        <v>182.31</v>
      </c>
      <c r="F7" s="335">
        <f>E7*H7</f>
        <v>197.25942</v>
      </c>
      <c r="G7" s="327"/>
      <c r="H7" s="353">
        <f t="shared" si="1"/>
        <v>1.082</v>
      </c>
    </row>
    <row r="8" spans="1:8" ht="30.75" customHeight="1">
      <c r="A8" s="331" t="s">
        <v>1751</v>
      </c>
      <c r="B8" s="331" t="s">
        <v>2000</v>
      </c>
      <c r="C8" s="410" t="s">
        <v>2001</v>
      </c>
      <c r="D8" s="411"/>
      <c r="E8" s="411"/>
      <c r="F8" s="412"/>
      <c r="G8" s="327"/>
      <c r="H8" s="353">
        <f t="shared" si="1"/>
        <v>1.082</v>
      </c>
    </row>
    <row r="9" spans="1:8" ht="19.5" customHeight="1">
      <c r="A9" s="407" t="s">
        <v>2002</v>
      </c>
      <c r="B9" s="408"/>
      <c r="C9" s="408"/>
      <c r="D9" s="408"/>
      <c r="E9" s="408"/>
      <c r="F9" s="409"/>
      <c r="G9" s="327"/>
      <c r="H9" s="353">
        <f t="shared" si="1"/>
        <v>1.082</v>
      </c>
    </row>
    <row r="10" spans="1:8" ht="16.5">
      <c r="A10" s="331" t="s">
        <v>1305</v>
      </c>
      <c r="B10" s="332" t="s">
        <v>499</v>
      </c>
      <c r="C10" s="328"/>
      <c r="D10" s="333"/>
      <c r="E10" s="334"/>
      <c r="F10" s="335"/>
      <c r="G10" s="327"/>
      <c r="H10" s="353">
        <f t="shared" si="1"/>
        <v>1.082</v>
      </c>
    </row>
    <row r="11" spans="1:8" ht="16.5">
      <c r="A11" s="331" t="s">
        <v>1330</v>
      </c>
      <c r="B11" s="336" t="s">
        <v>2003</v>
      </c>
      <c r="C11" s="328" t="s">
        <v>500</v>
      </c>
      <c r="D11" s="333">
        <v>2829</v>
      </c>
      <c r="E11" s="334">
        <f t="shared" si="0"/>
        <v>2913.87</v>
      </c>
      <c r="F11" s="335">
        <f aca="true" t="shared" si="2" ref="F11:F35">E11*H11</f>
        <v>3152.8073400000003</v>
      </c>
      <c r="G11" s="327"/>
      <c r="H11" s="353">
        <f t="shared" si="1"/>
        <v>1.082</v>
      </c>
    </row>
    <row r="12" spans="1:8" ht="16.5">
      <c r="A12" s="331" t="s">
        <v>1331</v>
      </c>
      <c r="B12" s="336" t="s">
        <v>2004</v>
      </c>
      <c r="C12" s="328" t="s">
        <v>500</v>
      </c>
      <c r="D12" s="333">
        <v>3037</v>
      </c>
      <c r="E12" s="334">
        <f t="shared" si="0"/>
        <v>3128.11</v>
      </c>
      <c r="F12" s="335">
        <f t="shared" si="2"/>
        <v>3384.61502</v>
      </c>
      <c r="G12" s="327"/>
      <c r="H12" s="353">
        <f t="shared" si="1"/>
        <v>1.082</v>
      </c>
    </row>
    <row r="13" spans="1:8" ht="16.5">
      <c r="A13" s="331" t="s">
        <v>1332</v>
      </c>
      <c r="B13" s="336" t="s">
        <v>2005</v>
      </c>
      <c r="C13" s="328" t="s">
        <v>500</v>
      </c>
      <c r="D13" s="333">
        <v>3188</v>
      </c>
      <c r="E13" s="334">
        <f t="shared" si="0"/>
        <v>3283.64</v>
      </c>
      <c r="F13" s="335">
        <f t="shared" si="2"/>
        <v>3552.8984800000003</v>
      </c>
      <c r="G13" s="327"/>
      <c r="H13" s="353">
        <f t="shared" si="1"/>
        <v>1.082</v>
      </c>
    </row>
    <row r="14" spans="1:8" ht="20.25" customHeight="1">
      <c r="A14" s="331" t="s">
        <v>1333</v>
      </c>
      <c r="B14" s="336" t="s">
        <v>2006</v>
      </c>
      <c r="C14" s="328" t="s">
        <v>500</v>
      </c>
      <c r="D14" s="333">
        <v>3348</v>
      </c>
      <c r="E14" s="334">
        <f t="shared" si="0"/>
        <v>3448.44</v>
      </c>
      <c r="F14" s="335">
        <f t="shared" si="2"/>
        <v>3731.2120800000002</v>
      </c>
      <c r="G14" s="327"/>
      <c r="H14" s="353">
        <f t="shared" si="1"/>
        <v>1.082</v>
      </c>
    </row>
    <row r="15" spans="1:8" ht="16.5">
      <c r="A15" s="331" t="s">
        <v>1334</v>
      </c>
      <c r="B15" s="336" t="s">
        <v>2007</v>
      </c>
      <c r="C15" s="328" t="s">
        <v>500</v>
      </c>
      <c r="D15" s="333">
        <v>3536</v>
      </c>
      <c r="E15" s="334">
        <f t="shared" si="0"/>
        <v>3642.08</v>
      </c>
      <c r="F15" s="335">
        <f t="shared" si="2"/>
        <v>3940.73056</v>
      </c>
      <c r="G15" s="327"/>
      <c r="H15" s="353">
        <f t="shared" si="1"/>
        <v>1.082</v>
      </c>
    </row>
    <row r="16" spans="1:8" ht="16.5">
      <c r="A16" s="331" t="s">
        <v>1335</v>
      </c>
      <c r="B16" s="336" t="s">
        <v>2008</v>
      </c>
      <c r="C16" s="328" t="s">
        <v>500</v>
      </c>
      <c r="D16" s="333">
        <v>3711</v>
      </c>
      <c r="E16" s="334">
        <f t="shared" si="0"/>
        <v>3822.33</v>
      </c>
      <c r="F16" s="335">
        <f t="shared" si="2"/>
        <v>4135.76106</v>
      </c>
      <c r="G16" s="327"/>
      <c r="H16" s="353">
        <f t="shared" si="1"/>
        <v>1.082</v>
      </c>
    </row>
    <row r="17" spans="1:8" ht="16.5">
      <c r="A17" s="331" t="s">
        <v>2009</v>
      </c>
      <c r="B17" s="336" t="s">
        <v>2010</v>
      </c>
      <c r="C17" s="328" t="s">
        <v>500</v>
      </c>
      <c r="D17" s="333">
        <v>3884</v>
      </c>
      <c r="E17" s="334">
        <f t="shared" si="0"/>
        <v>4000.52</v>
      </c>
      <c r="F17" s="335">
        <f t="shared" si="2"/>
        <v>4328.56264</v>
      </c>
      <c r="G17" s="327"/>
      <c r="H17" s="353">
        <f t="shared" si="1"/>
        <v>1.082</v>
      </c>
    </row>
    <row r="18" spans="1:8" ht="16.5">
      <c r="A18" s="331" t="s">
        <v>2011</v>
      </c>
      <c r="B18" s="336" t="s">
        <v>2012</v>
      </c>
      <c r="C18" s="328" t="s">
        <v>500</v>
      </c>
      <c r="D18" s="333">
        <v>4134</v>
      </c>
      <c r="E18" s="334">
        <f t="shared" si="0"/>
        <v>4258.02</v>
      </c>
      <c r="F18" s="335">
        <f t="shared" si="2"/>
        <v>4607.177640000001</v>
      </c>
      <c r="G18" s="327"/>
      <c r="H18" s="353">
        <f t="shared" si="1"/>
        <v>1.082</v>
      </c>
    </row>
    <row r="19" spans="1:8" ht="16.5">
      <c r="A19" s="331" t="s">
        <v>2013</v>
      </c>
      <c r="B19" s="336" t="s">
        <v>2014</v>
      </c>
      <c r="C19" s="328" t="s">
        <v>500</v>
      </c>
      <c r="D19" s="333">
        <v>4279</v>
      </c>
      <c r="E19" s="334">
        <f t="shared" si="0"/>
        <v>4407.37</v>
      </c>
      <c r="F19" s="335">
        <f t="shared" si="2"/>
        <v>4768.77434</v>
      </c>
      <c r="G19" s="327"/>
      <c r="H19" s="353">
        <f t="shared" si="1"/>
        <v>1.082</v>
      </c>
    </row>
    <row r="20" spans="1:8" ht="19.5" customHeight="1">
      <c r="A20" s="331" t="s">
        <v>2015</v>
      </c>
      <c r="B20" s="336" t="s">
        <v>2016</v>
      </c>
      <c r="C20" s="328" t="s">
        <v>500</v>
      </c>
      <c r="D20" s="333">
        <v>4431</v>
      </c>
      <c r="E20" s="334">
        <f t="shared" si="0"/>
        <v>4563.93</v>
      </c>
      <c r="F20" s="335">
        <f t="shared" si="2"/>
        <v>4938.17226</v>
      </c>
      <c r="G20" s="327"/>
      <c r="H20" s="353">
        <f t="shared" si="1"/>
        <v>1.082</v>
      </c>
    </row>
    <row r="21" spans="1:8" ht="19.5" customHeight="1">
      <c r="A21" s="331" t="s">
        <v>1182</v>
      </c>
      <c r="B21" s="336" t="s">
        <v>2017</v>
      </c>
      <c r="C21" s="328" t="s">
        <v>500</v>
      </c>
      <c r="D21" s="333">
        <v>4608</v>
      </c>
      <c r="E21" s="334">
        <f t="shared" si="0"/>
        <v>4746.24</v>
      </c>
      <c r="F21" s="335">
        <f t="shared" si="2"/>
        <v>5135.43168</v>
      </c>
      <c r="G21" s="327"/>
      <c r="H21" s="353">
        <f t="shared" si="1"/>
        <v>1.082</v>
      </c>
    </row>
    <row r="22" spans="1:8" ht="18" customHeight="1">
      <c r="A22" s="331" t="s">
        <v>1196</v>
      </c>
      <c r="B22" s="336" t="s">
        <v>2018</v>
      </c>
      <c r="C22" s="328" t="s">
        <v>500</v>
      </c>
      <c r="D22" s="333">
        <v>4780</v>
      </c>
      <c r="E22" s="334">
        <f t="shared" si="0"/>
        <v>4923.400000000001</v>
      </c>
      <c r="F22" s="335">
        <f t="shared" si="2"/>
        <v>5327.118800000001</v>
      </c>
      <c r="G22" s="327"/>
      <c r="H22" s="353">
        <f t="shared" si="1"/>
        <v>1.082</v>
      </c>
    </row>
    <row r="23" spans="1:8" ht="13.5" customHeight="1">
      <c r="A23" s="331" t="s">
        <v>1197</v>
      </c>
      <c r="B23" s="336" t="s">
        <v>2019</v>
      </c>
      <c r="C23" s="328" t="s">
        <v>500</v>
      </c>
      <c r="D23" s="333">
        <v>4955</v>
      </c>
      <c r="E23" s="334">
        <f t="shared" si="0"/>
        <v>5103.650000000001</v>
      </c>
      <c r="F23" s="335">
        <f t="shared" si="2"/>
        <v>5522.149300000001</v>
      </c>
      <c r="G23" s="327"/>
      <c r="H23" s="353">
        <f t="shared" si="1"/>
        <v>1.082</v>
      </c>
    </row>
    <row r="24" spans="1:8" ht="18" customHeight="1">
      <c r="A24" s="331" t="s">
        <v>1207</v>
      </c>
      <c r="B24" s="336" t="s">
        <v>2020</v>
      </c>
      <c r="C24" s="328" t="s">
        <v>500</v>
      </c>
      <c r="D24" s="333">
        <v>5300</v>
      </c>
      <c r="E24" s="334">
        <f t="shared" si="0"/>
        <v>5459</v>
      </c>
      <c r="F24" s="335">
        <f t="shared" si="2"/>
        <v>5906.638000000001</v>
      </c>
      <c r="G24" s="327"/>
      <c r="H24" s="353">
        <f t="shared" si="1"/>
        <v>1.082</v>
      </c>
    </row>
    <row r="25" spans="1:8" ht="12.75" customHeight="1">
      <c r="A25" s="331" t="s">
        <v>2021</v>
      </c>
      <c r="B25" s="331" t="s">
        <v>516</v>
      </c>
      <c r="C25" s="328" t="s">
        <v>500</v>
      </c>
      <c r="D25" s="337">
        <v>878</v>
      </c>
      <c r="E25" s="334">
        <f t="shared" si="0"/>
        <v>904.34</v>
      </c>
      <c r="F25" s="335">
        <f t="shared" si="2"/>
        <v>978.49588</v>
      </c>
      <c r="G25" s="327"/>
      <c r="H25" s="353">
        <f t="shared" si="1"/>
        <v>1.082</v>
      </c>
    </row>
    <row r="26" spans="1:8" ht="24" customHeight="1">
      <c r="A26" s="331" t="s">
        <v>2022</v>
      </c>
      <c r="B26" s="331" t="s">
        <v>517</v>
      </c>
      <c r="C26" s="328" t="s">
        <v>500</v>
      </c>
      <c r="D26" s="337">
        <v>1112</v>
      </c>
      <c r="E26" s="334">
        <f t="shared" si="0"/>
        <v>1145.3600000000001</v>
      </c>
      <c r="F26" s="335">
        <f t="shared" si="2"/>
        <v>1239.2795200000003</v>
      </c>
      <c r="G26" s="327"/>
      <c r="H26" s="353">
        <f t="shared" si="1"/>
        <v>1.082</v>
      </c>
    </row>
    <row r="27" spans="1:8" ht="33">
      <c r="A27" s="331" t="s">
        <v>2023</v>
      </c>
      <c r="B27" s="331" t="s">
        <v>2024</v>
      </c>
      <c r="C27" s="328" t="s">
        <v>500</v>
      </c>
      <c r="D27" s="333">
        <v>1759</v>
      </c>
      <c r="E27" s="334">
        <f t="shared" si="0"/>
        <v>1811.77</v>
      </c>
      <c r="F27" s="335">
        <f t="shared" si="2"/>
        <v>1960.3351400000001</v>
      </c>
      <c r="G27" s="327"/>
      <c r="H27" s="353">
        <f t="shared" si="1"/>
        <v>1.082</v>
      </c>
    </row>
    <row r="28" spans="1:8" ht="22.5" customHeight="1">
      <c r="A28" s="331" t="s">
        <v>2025</v>
      </c>
      <c r="B28" s="331" t="s">
        <v>518</v>
      </c>
      <c r="C28" s="328" t="s">
        <v>500</v>
      </c>
      <c r="D28" s="333">
        <v>878</v>
      </c>
      <c r="E28" s="334">
        <f t="shared" si="0"/>
        <v>904.34</v>
      </c>
      <c r="F28" s="335">
        <f t="shared" si="2"/>
        <v>978.49588</v>
      </c>
      <c r="G28" s="327"/>
      <c r="H28" s="353">
        <f t="shared" si="1"/>
        <v>1.082</v>
      </c>
    </row>
    <row r="29" spans="1:8" ht="15" customHeight="1">
      <c r="A29" s="331" t="s">
        <v>2026</v>
      </c>
      <c r="B29" s="331" t="s">
        <v>2027</v>
      </c>
      <c r="C29" s="328" t="s">
        <v>500</v>
      </c>
      <c r="D29" s="333">
        <v>200</v>
      </c>
      <c r="E29" s="334">
        <f t="shared" si="0"/>
        <v>206</v>
      </c>
      <c r="F29" s="335">
        <f t="shared" si="2"/>
        <v>222.89200000000002</v>
      </c>
      <c r="G29" s="327"/>
      <c r="H29" s="353">
        <f t="shared" si="1"/>
        <v>1.082</v>
      </c>
    </row>
    <row r="30" spans="1:8" ht="15" customHeight="1">
      <c r="A30" s="331" t="s">
        <v>2028</v>
      </c>
      <c r="B30" s="331" t="s">
        <v>519</v>
      </c>
      <c r="C30" s="328" t="s">
        <v>500</v>
      </c>
      <c r="D30" s="333">
        <v>195</v>
      </c>
      <c r="E30" s="334">
        <f t="shared" si="0"/>
        <v>200.85</v>
      </c>
      <c r="F30" s="335">
        <f t="shared" si="2"/>
        <v>217.3197</v>
      </c>
      <c r="G30" s="327"/>
      <c r="H30" s="353">
        <f t="shared" si="1"/>
        <v>1.082</v>
      </c>
    </row>
    <row r="31" spans="1:8" ht="18" customHeight="1">
      <c r="A31" s="331" t="s">
        <v>2029</v>
      </c>
      <c r="B31" s="331" t="s">
        <v>2030</v>
      </c>
      <c r="C31" s="328" t="s">
        <v>500</v>
      </c>
      <c r="D31" s="333">
        <v>586</v>
      </c>
      <c r="E31" s="334">
        <f t="shared" si="0"/>
        <v>603.58</v>
      </c>
      <c r="F31" s="335">
        <f t="shared" si="2"/>
        <v>653.07356</v>
      </c>
      <c r="G31" s="327"/>
      <c r="H31" s="353">
        <f t="shared" si="1"/>
        <v>1.082</v>
      </c>
    </row>
    <row r="32" spans="1:8" ht="18" customHeight="1">
      <c r="A32" s="331" t="s">
        <v>2031</v>
      </c>
      <c r="B32" s="331" t="s">
        <v>2032</v>
      </c>
      <c r="C32" s="328" t="s">
        <v>500</v>
      </c>
      <c r="D32" s="333">
        <v>1107</v>
      </c>
      <c r="E32" s="334">
        <f t="shared" si="0"/>
        <v>1140.21</v>
      </c>
      <c r="F32" s="335">
        <f t="shared" si="2"/>
        <v>1233.7072200000002</v>
      </c>
      <c r="G32" s="327"/>
      <c r="H32" s="353">
        <f t="shared" si="1"/>
        <v>1.082</v>
      </c>
    </row>
    <row r="33" spans="1:8" ht="15" customHeight="1">
      <c r="A33" s="331" t="s">
        <v>2033</v>
      </c>
      <c r="B33" s="331" t="s">
        <v>2034</v>
      </c>
      <c r="C33" s="328" t="s">
        <v>500</v>
      </c>
      <c r="D33" s="333">
        <v>1303</v>
      </c>
      <c r="E33" s="334">
        <f t="shared" si="0"/>
        <v>1342.0900000000001</v>
      </c>
      <c r="F33" s="335">
        <f t="shared" si="2"/>
        <v>1452.1413800000003</v>
      </c>
      <c r="G33" s="327"/>
      <c r="H33" s="353">
        <f t="shared" si="1"/>
        <v>1.082</v>
      </c>
    </row>
    <row r="34" spans="1:8" ht="15" customHeight="1">
      <c r="A34" s="331" t="s">
        <v>2035</v>
      </c>
      <c r="B34" s="331" t="s">
        <v>520</v>
      </c>
      <c r="C34" s="328" t="s">
        <v>500</v>
      </c>
      <c r="D34" s="333">
        <v>490</v>
      </c>
      <c r="E34" s="334">
        <f t="shared" si="0"/>
        <v>504.7</v>
      </c>
      <c r="F34" s="335">
        <f t="shared" si="2"/>
        <v>546.0854</v>
      </c>
      <c r="G34" s="327"/>
      <c r="H34" s="353">
        <f t="shared" si="1"/>
        <v>1.082</v>
      </c>
    </row>
    <row r="35" spans="1:8" ht="13.5" customHeight="1">
      <c r="A35" s="331" t="s">
        <v>2036</v>
      </c>
      <c r="B35" s="331" t="s">
        <v>2037</v>
      </c>
      <c r="C35" s="328" t="s">
        <v>500</v>
      </c>
      <c r="D35" s="333">
        <v>23276</v>
      </c>
      <c r="E35" s="334">
        <f t="shared" si="0"/>
        <v>23974.28</v>
      </c>
      <c r="F35" s="335">
        <f t="shared" si="2"/>
        <v>25940.17096</v>
      </c>
      <c r="G35" s="327"/>
      <c r="H35" s="353">
        <f t="shared" si="1"/>
        <v>1.082</v>
      </c>
    </row>
    <row r="36" spans="1:8" ht="16.5">
      <c r="A36" s="407" t="s">
        <v>2038</v>
      </c>
      <c r="B36" s="408"/>
      <c r="C36" s="408"/>
      <c r="D36" s="408"/>
      <c r="E36" s="408"/>
      <c r="F36" s="409"/>
      <c r="G36" s="327"/>
      <c r="H36" s="353">
        <f t="shared" si="1"/>
        <v>1.082</v>
      </c>
    </row>
    <row r="37" spans="1:8" ht="16.5">
      <c r="A37" s="331" t="s">
        <v>1340</v>
      </c>
      <c r="B37" s="331" t="s">
        <v>521</v>
      </c>
      <c r="C37" s="328" t="s">
        <v>500</v>
      </c>
      <c r="D37" s="333">
        <v>8846</v>
      </c>
      <c r="E37" s="334">
        <f t="shared" si="0"/>
        <v>9111.380000000001</v>
      </c>
      <c r="F37" s="335">
        <f aca="true" t="shared" si="3" ref="F37:F47">E37*H37</f>
        <v>9858.513160000002</v>
      </c>
      <c r="G37" s="327"/>
      <c r="H37" s="353">
        <f t="shared" si="1"/>
        <v>1.082</v>
      </c>
    </row>
    <row r="38" spans="1:8" ht="16.5">
      <c r="A38" s="331" t="s">
        <v>1341</v>
      </c>
      <c r="B38" s="331" t="s">
        <v>522</v>
      </c>
      <c r="C38" s="328" t="s">
        <v>500</v>
      </c>
      <c r="D38" s="333">
        <v>1179</v>
      </c>
      <c r="E38" s="334">
        <f t="shared" si="0"/>
        <v>1214.3700000000001</v>
      </c>
      <c r="F38" s="335">
        <f t="shared" si="3"/>
        <v>1313.9483400000001</v>
      </c>
      <c r="G38" s="327"/>
      <c r="H38" s="353">
        <f t="shared" si="1"/>
        <v>1.082</v>
      </c>
    </row>
    <row r="39" spans="1:8" ht="16.5">
      <c r="A39" s="331" t="s">
        <v>1342</v>
      </c>
      <c r="B39" s="331" t="s">
        <v>2039</v>
      </c>
      <c r="C39" s="328" t="s">
        <v>500</v>
      </c>
      <c r="D39" s="333">
        <v>853</v>
      </c>
      <c r="E39" s="334">
        <f t="shared" si="0"/>
        <v>878.59</v>
      </c>
      <c r="F39" s="335">
        <f t="shared" si="3"/>
        <v>950.6343800000001</v>
      </c>
      <c r="G39" s="327"/>
      <c r="H39" s="353">
        <f t="shared" si="1"/>
        <v>1.082</v>
      </c>
    </row>
    <row r="40" spans="1:8" ht="16.5">
      <c r="A40" s="331" t="s">
        <v>1343</v>
      </c>
      <c r="B40" s="331" t="s">
        <v>2040</v>
      </c>
      <c r="C40" s="328" t="s">
        <v>500</v>
      </c>
      <c r="D40" s="333">
        <v>711</v>
      </c>
      <c r="E40" s="334">
        <f t="shared" si="0"/>
        <v>732.33</v>
      </c>
      <c r="F40" s="335">
        <f t="shared" si="3"/>
        <v>792.38106</v>
      </c>
      <c r="G40" s="327"/>
      <c r="H40" s="353">
        <f t="shared" si="1"/>
        <v>1.082</v>
      </c>
    </row>
    <row r="41" spans="1:8" ht="16.5">
      <c r="A41" s="331" t="s">
        <v>2041</v>
      </c>
      <c r="B41" s="331" t="s">
        <v>2042</v>
      </c>
      <c r="C41" s="328" t="s">
        <v>500</v>
      </c>
      <c r="D41" s="333">
        <v>1214</v>
      </c>
      <c r="E41" s="334">
        <f t="shared" si="0"/>
        <v>1250.42</v>
      </c>
      <c r="F41" s="335">
        <f t="shared" si="3"/>
        <v>1352.9544400000002</v>
      </c>
      <c r="G41" s="327"/>
      <c r="H41" s="353">
        <f t="shared" si="1"/>
        <v>1.082</v>
      </c>
    </row>
    <row r="42" spans="1:8" ht="16.5">
      <c r="A42" s="331" t="s">
        <v>2043</v>
      </c>
      <c r="B42" s="331" t="s">
        <v>2044</v>
      </c>
      <c r="C42" s="328" t="s">
        <v>500</v>
      </c>
      <c r="D42" s="333">
        <v>740</v>
      </c>
      <c r="E42" s="334">
        <f t="shared" si="0"/>
        <v>762.2</v>
      </c>
      <c r="F42" s="335">
        <f t="shared" si="3"/>
        <v>824.7004000000001</v>
      </c>
      <c r="G42" s="327"/>
      <c r="H42" s="353">
        <f t="shared" si="1"/>
        <v>1.082</v>
      </c>
    </row>
    <row r="43" spans="1:8" ht="33">
      <c r="A43" s="331" t="s">
        <v>2045</v>
      </c>
      <c r="B43" s="331" t="s">
        <v>2046</v>
      </c>
      <c r="C43" s="328" t="s">
        <v>500</v>
      </c>
      <c r="D43" s="333">
        <v>517</v>
      </c>
      <c r="E43" s="334">
        <f t="shared" si="0"/>
        <v>532.51</v>
      </c>
      <c r="F43" s="335">
        <f t="shared" si="3"/>
        <v>576.17582</v>
      </c>
      <c r="G43" s="327"/>
      <c r="H43" s="353">
        <f t="shared" si="1"/>
        <v>1.082</v>
      </c>
    </row>
    <row r="44" spans="1:8" ht="16.5">
      <c r="A44" s="331" t="s">
        <v>2047</v>
      </c>
      <c r="B44" s="331" t="s">
        <v>533</v>
      </c>
      <c r="C44" s="328" t="s">
        <v>500</v>
      </c>
      <c r="D44" s="333">
        <v>1761</v>
      </c>
      <c r="E44" s="334">
        <f t="shared" si="0"/>
        <v>1813.8300000000002</v>
      </c>
      <c r="F44" s="335">
        <f t="shared" si="3"/>
        <v>1962.5640600000004</v>
      </c>
      <c r="G44" s="327"/>
      <c r="H44" s="353">
        <f t="shared" si="1"/>
        <v>1.082</v>
      </c>
    </row>
    <row r="45" spans="1:8" ht="16.5">
      <c r="A45" s="338" t="s">
        <v>2048</v>
      </c>
      <c r="B45" s="338" t="s">
        <v>2049</v>
      </c>
      <c r="C45" s="339" t="s">
        <v>500</v>
      </c>
      <c r="D45" s="338">
        <v>1321</v>
      </c>
      <c r="E45" s="340">
        <v>1361</v>
      </c>
      <c r="F45" s="335">
        <f t="shared" si="3"/>
        <v>1472.602</v>
      </c>
      <c r="G45" s="327"/>
      <c r="H45" s="353">
        <f t="shared" si="1"/>
        <v>1.082</v>
      </c>
    </row>
    <row r="46" spans="1:8" ht="16.5">
      <c r="A46" s="338" t="s">
        <v>2050</v>
      </c>
      <c r="B46" s="338" t="s">
        <v>2051</v>
      </c>
      <c r="C46" s="339" t="s">
        <v>500</v>
      </c>
      <c r="D46" s="338">
        <v>711</v>
      </c>
      <c r="E46" s="340">
        <v>732</v>
      </c>
      <c r="F46" s="335">
        <f t="shared" si="3"/>
        <v>792.024</v>
      </c>
      <c r="G46" s="327"/>
      <c r="H46" s="353">
        <f t="shared" si="1"/>
        <v>1.082</v>
      </c>
    </row>
    <row r="47" spans="1:8" ht="16.5">
      <c r="A47" s="338" t="s">
        <v>2052</v>
      </c>
      <c r="B47" s="338" t="s">
        <v>2053</v>
      </c>
      <c r="C47" s="339" t="s">
        <v>500</v>
      </c>
      <c r="D47" s="338">
        <v>1321</v>
      </c>
      <c r="E47" s="340">
        <v>1361</v>
      </c>
      <c r="F47" s="335">
        <f t="shared" si="3"/>
        <v>1472.602</v>
      </c>
      <c r="G47" s="327"/>
      <c r="H47" s="353">
        <f t="shared" si="1"/>
        <v>1.082</v>
      </c>
    </row>
    <row r="48" spans="1:8" ht="16.5">
      <c r="A48" s="407" t="s">
        <v>2054</v>
      </c>
      <c r="B48" s="408"/>
      <c r="C48" s="408"/>
      <c r="D48" s="408"/>
      <c r="E48" s="408"/>
      <c r="F48" s="409"/>
      <c r="G48" s="327"/>
      <c r="H48" s="353">
        <f t="shared" si="1"/>
        <v>1.082</v>
      </c>
    </row>
    <row r="49" spans="1:8" ht="16.5">
      <c r="A49" s="331"/>
      <c r="B49" s="330" t="s">
        <v>2055</v>
      </c>
      <c r="C49" s="331"/>
      <c r="D49" s="333"/>
      <c r="E49" s="334"/>
      <c r="F49" s="335"/>
      <c r="G49" s="327"/>
      <c r="H49" s="353">
        <f t="shared" si="1"/>
        <v>1.082</v>
      </c>
    </row>
    <row r="50" spans="1:8" ht="16.5">
      <c r="A50" s="331" t="s">
        <v>14</v>
      </c>
      <c r="B50" s="331" t="s">
        <v>2056</v>
      </c>
      <c r="C50" s="328" t="s">
        <v>500</v>
      </c>
      <c r="D50" s="333">
        <v>990</v>
      </c>
      <c r="E50" s="334">
        <f t="shared" si="0"/>
        <v>1019.7</v>
      </c>
      <c r="F50" s="335">
        <f aca="true" t="shared" si="4" ref="F50:F62">E50*H50</f>
        <v>1103.3154000000002</v>
      </c>
      <c r="G50" s="327"/>
      <c r="H50" s="353">
        <f t="shared" si="1"/>
        <v>1.082</v>
      </c>
    </row>
    <row r="51" spans="1:8" ht="16.5">
      <c r="A51" s="331" t="s">
        <v>15</v>
      </c>
      <c r="B51" s="331" t="s">
        <v>2057</v>
      </c>
      <c r="C51" s="328" t="s">
        <v>500</v>
      </c>
      <c r="D51" s="333">
        <v>1321</v>
      </c>
      <c r="E51" s="334">
        <f t="shared" si="0"/>
        <v>1360.63</v>
      </c>
      <c r="F51" s="335">
        <f t="shared" si="4"/>
        <v>1472.2016600000002</v>
      </c>
      <c r="G51" s="327"/>
      <c r="H51" s="353">
        <f t="shared" si="1"/>
        <v>1.082</v>
      </c>
    </row>
    <row r="52" spans="1:8" ht="33">
      <c r="A52" s="331" t="s">
        <v>16</v>
      </c>
      <c r="B52" s="331" t="s">
        <v>2058</v>
      </c>
      <c r="C52" s="328" t="s">
        <v>500</v>
      </c>
      <c r="D52" s="333">
        <v>1966</v>
      </c>
      <c r="E52" s="334">
        <f t="shared" si="0"/>
        <v>2024.98</v>
      </c>
      <c r="F52" s="335">
        <f t="shared" si="4"/>
        <v>2191.0283600000002</v>
      </c>
      <c r="G52" s="327"/>
      <c r="H52" s="353">
        <f t="shared" si="1"/>
        <v>1.082</v>
      </c>
    </row>
    <row r="53" spans="1:8" ht="16.5">
      <c r="A53" s="331" t="s">
        <v>17</v>
      </c>
      <c r="B53" s="331" t="s">
        <v>524</v>
      </c>
      <c r="C53" s="328" t="s">
        <v>500</v>
      </c>
      <c r="D53" s="333">
        <v>990</v>
      </c>
      <c r="E53" s="334">
        <f t="shared" si="0"/>
        <v>1019.7</v>
      </c>
      <c r="F53" s="335">
        <f t="shared" si="4"/>
        <v>1103.3154000000002</v>
      </c>
      <c r="G53" s="327"/>
      <c r="H53" s="353">
        <f t="shared" si="1"/>
        <v>1.082</v>
      </c>
    </row>
    <row r="54" spans="1:8" ht="16.5">
      <c r="A54" s="331" t="s">
        <v>18</v>
      </c>
      <c r="B54" s="331" t="s">
        <v>525</v>
      </c>
      <c r="C54" s="328" t="s">
        <v>500</v>
      </c>
      <c r="D54" s="333">
        <v>1321</v>
      </c>
      <c r="E54" s="334">
        <f t="shared" si="0"/>
        <v>1360.63</v>
      </c>
      <c r="F54" s="335">
        <f t="shared" si="4"/>
        <v>1472.2016600000002</v>
      </c>
      <c r="G54" s="327"/>
      <c r="H54" s="353">
        <f t="shared" si="1"/>
        <v>1.082</v>
      </c>
    </row>
    <row r="55" spans="1:8" ht="16.5">
      <c r="A55" s="331" t="s">
        <v>19</v>
      </c>
      <c r="B55" s="331" t="s">
        <v>2059</v>
      </c>
      <c r="C55" s="328" t="s">
        <v>500</v>
      </c>
      <c r="D55" s="333">
        <v>2303</v>
      </c>
      <c r="E55" s="334">
        <f t="shared" si="0"/>
        <v>2372.09</v>
      </c>
      <c r="F55" s="335">
        <f t="shared" si="4"/>
        <v>2566.6013800000005</v>
      </c>
      <c r="G55" s="327"/>
      <c r="H55" s="353">
        <f t="shared" si="1"/>
        <v>1.082</v>
      </c>
    </row>
    <row r="56" spans="1:8" ht="16.5">
      <c r="A56" s="331" t="s">
        <v>20</v>
      </c>
      <c r="B56" s="331" t="s">
        <v>526</v>
      </c>
      <c r="C56" s="328" t="s">
        <v>500</v>
      </c>
      <c r="D56" s="333">
        <v>661</v>
      </c>
      <c r="E56" s="334">
        <f t="shared" si="0"/>
        <v>680.83</v>
      </c>
      <c r="F56" s="335">
        <f t="shared" si="4"/>
        <v>736.6580600000001</v>
      </c>
      <c r="G56" s="327"/>
      <c r="H56" s="353">
        <f t="shared" si="1"/>
        <v>1.082</v>
      </c>
    </row>
    <row r="57" spans="1:8" ht="16.5">
      <c r="A57" s="331" t="s">
        <v>2060</v>
      </c>
      <c r="B57" s="331" t="s">
        <v>527</v>
      </c>
      <c r="C57" s="328" t="s">
        <v>500</v>
      </c>
      <c r="D57" s="337">
        <v>661</v>
      </c>
      <c r="E57" s="334">
        <f t="shared" si="0"/>
        <v>680.83</v>
      </c>
      <c r="F57" s="335">
        <f t="shared" si="4"/>
        <v>736.6580600000001</v>
      </c>
      <c r="G57" s="327"/>
      <c r="H57" s="353">
        <f t="shared" si="1"/>
        <v>1.082</v>
      </c>
    </row>
    <row r="58" spans="1:8" ht="15.75" customHeight="1">
      <c r="A58" s="331" t="s">
        <v>21</v>
      </c>
      <c r="B58" s="331" t="s">
        <v>528</v>
      </c>
      <c r="C58" s="328" t="s">
        <v>500</v>
      </c>
      <c r="D58" s="337">
        <v>661</v>
      </c>
      <c r="E58" s="334">
        <f t="shared" si="0"/>
        <v>680.83</v>
      </c>
      <c r="F58" s="335">
        <f t="shared" si="4"/>
        <v>736.6580600000001</v>
      </c>
      <c r="G58" s="327"/>
      <c r="H58" s="353">
        <f t="shared" si="1"/>
        <v>1.082</v>
      </c>
    </row>
    <row r="59" spans="1:8" ht="18" customHeight="1">
      <c r="A59" s="331" t="s">
        <v>32</v>
      </c>
      <c r="B59" s="331" t="s">
        <v>529</v>
      </c>
      <c r="C59" s="328" t="s">
        <v>500</v>
      </c>
      <c r="D59" s="333">
        <v>276</v>
      </c>
      <c r="E59" s="334">
        <f t="shared" si="0"/>
        <v>284.28000000000003</v>
      </c>
      <c r="F59" s="335">
        <f t="shared" si="4"/>
        <v>307.59096000000005</v>
      </c>
      <c r="G59" s="327"/>
      <c r="H59" s="353">
        <f t="shared" si="1"/>
        <v>1.082</v>
      </c>
    </row>
    <row r="60" spans="1:8" ht="17.25" customHeight="1">
      <c r="A60" s="331" t="s">
        <v>33</v>
      </c>
      <c r="B60" s="331" t="s">
        <v>532</v>
      </c>
      <c r="C60" s="328" t="s">
        <v>500</v>
      </c>
      <c r="D60" s="337">
        <v>1443</v>
      </c>
      <c r="E60" s="334">
        <f t="shared" si="0"/>
        <v>1486.29</v>
      </c>
      <c r="F60" s="335">
        <f t="shared" si="4"/>
        <v>1608.16578</v>
      </c>
      <c r="G60" s="327"/>
      <c r="H60" s="353">
        <f t="shared" si="1"/>
        <v>1.082</v>
      </c>
    </row>
    <row r="61" spans="1:8" ht="22.5" customHeight="1">
      <c r="A61" s="331" t="s">
        <v>34</v>
      </c>
      <c r="B61" s="331" t="s">
        <v>2061</v>
      </c>
      <c r="C61" s="328" t="s">
        <v>500</v>
      </c>
      <c r="D61" s="337">
        <v>3660</v>
      </c>
      <c r="E61" s="334">
        <f t="shared" si="0"/>
        <v>3769.8</v>
      </c>
      <c r="F61" s="335">
        <f t="shared" si="4"/>
        <v>4078.9236000000005</v>
      </c>
      <c r="G61" s="327"/>
      <c r="H61" s="353">
        <f t="shared" si="1"/>
        <v>1.082</v>
      </c>
    </row>
    <row r="62" spans="1:8" ht="24" customHeight="1">
      <c r="A62" s="331" t="s">
        <v>35</v>
      </c>
      <c r="B62" s="331" t="s">
        <v>2062</v>
      </c>
      <c r="C62" s="328" t="s">
        <v>500</v>
      </c>
      <c r="D62" s="333">
        <v>5792</v>
      </c>
      <c r="E62" s="334">
        <f t="shared" si="0"/>
        <v>5965.76</v>
      </c>
      <c r="F62" s="335">
        <f t="shared" si="4"/>
        <v>6454.95232</v>
      </c>
      <c r="G62" s="327"/>
      <c r="H62" s="353">
        <f t="shared" si="1"/>
        <v>1.082</v>
      </c>
    </row>
    <row r="63" spans="1:8" ht="22.5" customHeight="1">
      <c r="A63" s="407" t="s">
        <v>2063</v>
      </c>
      <c r="B63" s="408"/>
      <c r="C63" s="408"/>
      <c r="D63" s="408"/>
      <c r="E63" s="408"/>
      <c r="F63" s="409"/>
      <c r="G63" s="327"/>
      <c r="H63" s="353">
        <f t="shared" si="1"/>
        <v>1.082</v>
      </c>
    </row>
    <row r="64" spans="1:8" ht="16.5">
      <c r="A64" s="331" t="s">
        <v>71</v>
      </c>
      <c r="B64" s="331" t="s">
        <v>530</v>
      </c>
      <c r="C64" s="328" t="s">
        <v>500</v>
      </c>
      <c r="D64" s="333">
        <v>1473</v>
      </c>
      <c r="E64" s="334">
        <f t="shared" si="0"/>
        <v>1517.19</v>
      </c>
      <c r="F64" s="335">
        <f>E64*H64</f>
        <v>1641.59958</v>
      </c>
      <c r="G64" s="327"/>
      <c r="H64" s="353">
        <f t="shared" si="1"/>
        <v>1.082</v>
      </c>
    </row>
    <row r="65" spans="1:8" ht="16.5">
      <c r="A65" s="331" t="s">
        <v>72</v>
      </c>
      <c r="B65" s="331" t="s">
        <v>531</v>
      </c>
      <c r="C65" s="328" t="s">
        <v>500</v>
      </c>
      <c r="D65" s="333">
        <v>1643</v>
      </c>
      <c r="E65" s="334">
        <f t="shared" si="0"/>
        <v>1692.29</v>
      </c>
      <c r="F65" s="335">
        <f>E65*H65</f>
        <v>1831.05778</v>
      </c>
      <c r="G65" s="327"/>
      <c r="H65" s="353">
        <f t="shared" si="1"/>
        <v>1.082</v>
      </c>
    </row>
    <row r="66" spans="1:8" ht="16.5">
      <c r="A66" s="331" t="s">
        <v>73</v>
      </c>
      <c r="B66" s="331" t="s">
        <v>2064</v>
      </c>
      <c r="C66" s="328" t="s">
        <v>500</v>
      </c>
      <c r="D66" s="333">
        <v>1411</v>
      </c>
      <c r="E66" s="334">
        <f t="shared" si="0"/>
        <v>1453.33</v>
      </c>
      <c r="F66" s="335">
        <f>E66*H66</f>
        <v>1572.50306</v>
      </c>
      <c r="G66" s="327"/>
      <c r="H66" s="353">
        <f t="shared" si="1"/>
        <v>1.082</v>
      </c>
    </row>
    <row r="67" spans="1:8" ht="16.5">
      <c r="A67" s="331" t="s">
        <v>74</v>
      </c>
      <c r="B67" s="331" t="s">
        <v>2065</v>
      </c>
      <c r="C67" s="328" t="s">
        <v>500</v>
      </c>
      <c r="D67" s="333">
        <v>769</v>
      </c>
      <c r="E67" s="334">
        <f t="shared" si="0"/>
        <v>792.07</v>
      </c>
      <c r="F67" s="335">
        <f>E67*H67</f>
        <v>857.0197400000001</v>
      </c>
      <c r="G67" s="327"/>
      <c r="H67" s="353">
        <f t="shared" si="1"/>
        <v>1.082</v>
      </c>
    </row>
    <row r="68" spans="1:8" ht="16.5">
      <c r="A68" s="407" t="s">
        <v>2066</v>
      </c>
      <c r="B68" s="408"/>
      <c r="C68" s="408"/>
      <c r="D68" s="408"/>
      <c r="E68" s="408"/>
      <c r="F68" s="409"/>
      <c r="G68" s="327"/>
      <c r="H68" s="353">
        <f t="shared" si="1"/>
        <v>1.082</v>
      </c>
    </row>
    <row r="69" spans="1:8" ht="33">
      <c r="A69" s="341" t="s">
        <v>89</v>
      </c>
      <c r="B69" s="234" t="s">
        <v>2067</v>
      </c>
      <c r="C69" s="328" t="s">
        <v>500</v>
      </c>
      <c r="D69" s="342">
        <v>6161</v>
      </c>
      <c r="E69" s="334">
        <f t="shared" si="0"/>
        <v>6345.83</v>
      </c>
      <c r="F69" s="335">
        <f aca="true" t="shared" si="5" ref="F69:F76">E69*H69</f>
        <v>6866.18806</v>
      </c>
      <c r="H69" s="353">
        <f t="shared" si="1"/>
        <v>1.082</v>
      </c>
    </row>
    <row r="70" spans="1:8" ht="16.5">
      <c r="A70" s="341" t="s">
        <v>90</v>
      </c>
      <c r="B70" s="234" t="s">
        <v>2068</v>
      </c>
      <c r="C70" s="328" t="s">
        <v>500</v>
      </c>
      <c r="D70" s="342">
        <v>4113</v>
      </c>
      <c r="E70" s="334">
        <f aca="true" t="shared" si="6" ref="E70:E99">D70*1.03</f>
        <v>4236.39</v>
      </c>
      <c r="F70" s="335">
        <f t="shared" si="5"/>
        <v>4583.773980000001</v>
      </c>
      <c r="H70" s="353">
        <f aca="true" t="shared" si="7" ref="H70:H99">8.2/100+1</f>
        <v>1.082</v>
      </c>
    </row>
    <row r="71" spans="1:8" ht="16.5">
      <c r="A71" s="341" t="s">
        <v>91</v>
      </c>
      <c r="B71" s="234" t="s">
        <v>2069</v>
      </c>
      <c r="C71" s="328" t="s">
        <v>500</v>
      </c>
      <c r="D71" s="342">
        <v>2034</v>
      </c>
      <c r="E71" s="334">
        <f t="shared" si="6"/>
        <v>2095.02</v>
      </c>
      <c r="F71" s="335">
        <f t="shared" si="5"/>
        <v>2266.8116400000004</v>
      </c>
      <c r="H71" s="353">
        <f t="shared" si="7"/>
        <v>1.082</v>
      </c>
    </row>
    <row r="72" spans="1:8" ht="16.5">
      <c r="A72" s="341" t="s">
        <v>92</v>
      </c>
      <c r="B72" s="234" t="s">
        <v>2070</v>
      </c>
      <c r="C72" s="328" t="s">
        <v>500</v>
      </c>
      <c r="D72" s="342">
        <v>11283</v>
      </c>
      <c r="E72" s="334">
        <f t="shared" si="6"/>
        <v>11621.49</v>
      </c>
      <c r="F72" s="335">
        <f t="shared" si="5"/>
        <v>12574.45218</v>
      </c>
      <c r="H72" s="353">
        <f t="shared" si="7"/>
        <v>1.082</v>
      </c>
    </row>
    <row r="73" spans="1:8" ht="16.5">
      <c r="A73" s="341" t="s">
        <v>93</v>
      </c>
      <c r="B73" s="234" t="s">
        <v>2071</v>
      </c>
      <c r="C73" s="328" t="s">
        <v>500</v>
      </c>
      <c r="D73" s="342">
        <v>11281</v>
      </c>
      <c r="E73" s="334">
        <f t="shared" si="6"/>
        <v>11619.43</v>
      </c>
      <c r="F73" s="335">
        <f t="shared" si="5"/>
        <v>12572.22326</v>
      </c>
      <c r="H73" s="353">
        <f t="shared" si="7"/>
        <v>1.082</v>
      </c>
    </row>
    <row r="74" spans="1:8" ht="16.5">
      <c r="A74" s="341" t="s">
        <v>94</v>
      </c>
      <c r="B74" s="234" t="s">
        <v>2072</v>
      </c>
      <c r="C74" s="328" t="s">
        <v>500</v>
      </c>
      <c r="D74" s="342">
        <v>12101</v>
      </c>
      <c r="E74" s="334">
        <f t="shared" si="6"/>
        <v>12464.03</v>
      </c>
      <c r="F74" s="335">
        <f t="shared" si="5"/>
        <v>13486.080460000001</v>
      </c>
      <c r="H74" s="353">
        <f t="shared" si="7"/>
        <v>1.082</v>
      </c>
    </row>
    <row r="75" spans="1:8" ht="16.5">
      <c r="A75" s="341" t="s">
        <v>95</v>
      </c>
      <c r="B75" s="234" t="s">
        <v>2073</v>
      </c>
      <c r="C75" s="328" t="s">
        <v>500</v>
      </c>
      <c r="D75" s="342">
        <v>1824</v>
      </c>
      <c r="E75" s="334">
        <f t="shared" si="6"/>
        <v>1878.72</v>
      </c>
      <c r="F75" s="335">
        <f t="shared" si="5"/>
        <v>2032.7750400000002</v>
      </c>
      <c r="H75" s="353">
        <f t="shared" si="7"/>
        <v>1.082</v>
      </c>
    </row>
    <row r="76" spans="1:8" ht="16.5">
      <c r="A76" s="341" t="s">
        <v>96</v>
      </c>
      <c r="B76" s="234" t="s">
        <v>2074</v>
      </c>
      <c r="C76" s="328" t="s">
        <v>500</v>
      </c>
      <c r="D76" s="342">
        <v>459</v>
      </c>
      <c r="E76" s="334">
        <f t="shared" si="6"/>
        <v>472.77000000000004</v>
      </c>
      <c r="F76" s="335">
        <f t="shared" si="5"/>
        <v>511.5371400000001</v>
      </c>
      <c r="H76" s="353">
        <f t="shared" si="7"/>
        <v>1.082</v>
      </c>
    </row>
    <row r="77" spans="1:8" ht="16.5">
      <c r="A77" s="341" t="s">
        <v>97</v>
      </c>
      <c r="B77" s="234" t="s">
        <v>2075</v>
      </c>
      <c r="C77" s="328"/>
      <c r="D77" s="342"/>
      <c r="E77" s="334"/>
      <c r="F77" s="335"/>
      <c r="H77" s="353">
        <f t="shared" si="7"/>
        <v>1.082</v>
      </c>
    </row>
    <row r="78" spans="1:8" ht="16.5">
      <c r="A78" s="341"/>
      <c r="B78" s="343" t="s">
        <v>2076</v>
      </c>
      <c r="C78" s="328" t="s">
        <v>500</v>
      </c>
      <c r="D78" s="342">
        <v>1289</v>
      </c>
      <c r="E78" s="334">
        <f t="shared" si="6"/>
        <v>1327.67</v>
      </c>
      <c r="F78" s="335">
        <f>E78*H78</f>
        <v>1436.5389400000001</v>
      </c>
      <c r="H78" s="353">
        <f t="shared" si="7"/>
        <v>1.082</v>
      </c>
    </row>
    <row r="79" spans="1:8" ht="16.5">
      <c r="A79" s="341"/>
      <c r="B79" s="343" t="s">
        <v>2077</v>
      </c>
      <c r="C79" s="328" t="s">
        <v>500</v>
      </c>
      <c r="D79" s="342">
        <v>1195</v>
      </c>
      <c r="E79" s="334">
        <f t="shared" si="6"/>
        <v>1230.8500000000001</v>
      </c>
      <c r="F79" s="335">
        <f>E79*H79</f>
        <v>1331.7797000000003</v>
      </c>
      <c r="H79" s="353">
        <f t="shared" si="7"/>
        <v>1.082</v>
      </c>
    </row>
    <row r="80" spans="1:8" ht="16.5">
      <c r="A80" s="419" t="s">
        <v>2078</v>
      </c>
      <c r="B80" s="420"/>
      <c r="C80" s="420"/>
      <c r="D80" s="420"/>
      <c r="E80" s="420"/>
      <c r="F80" s="421"/>
      <c r="H80" s="353">
        <f t="shared" si="7"/>
        <v>1.082</v>
      </c>
    </row>
    <row r="81" spans="1:8" ht="16.5">
      <c r="A81" s="345" t="s">
        <v>181</v>
      </c>
      <c r="B81" s="234" t="s">
        <v>534</v>
      </c>
      <c r="C81" s="328" t="s">
        <v>500</v>
      </c>
      <c r="D81" s="342">
        <v>296</v>
      </c>
      <c r="E81" s="334">
        <f t="shared" si="6"/>
        <v>304.88</v>
      </c>
      <c r="F81" s="335">
        <f aca="true" t="shared" si="8" ref="F81:F89">E81*H81</f>
        <v>329.88016</v>
      </c>
      <c r="H81" s="353">
        <f t="shared" si="7"/>
        <v>1.082</v>
      </c>
    </row>
    <row r="82" spans="1:8" ht="16.5">
      <c r="A82" s="345" t="s">
        <v>185</v>
      </c>
      <c r="B82" s="234" t="s">
        <v>2079</v>
      </c>
      <c r="C82" s="328" t="s">
        <v>500</v>
      </c>
      <c r="D82" s="342">
        <v>661</v>
      </c>
      <c r="E82" s="334">
        <f t="shared" si="6"/>
        <v>680.83</v>
      </c>
      <c r="F82" s="335">
        <f t="shared" si="8"/>
        <v>736.6580600000001</v>
      </c>
      <c r="H82" s="353">
        <f t="shared" si="7"/>
        <v>1.082</v>
      </c>
    </row>
    <row r="83" spans="1:8" ht="16.5">
      <c r="A83" s="345" t="s">
        <v>186</v>
      </c>
      <c r="B83" s="234" t="s">
        <v>535</v>
      </c>
      <c r="C83" s="328" t="s">
        <v>500</v>
      </c>
      <c r="D83" s="342">
        <v>296</v>
      </c>
      <c r="E83" s="334">
        <f t="shared" si="6"/>
        <v>304.88</v>
      </c>
      <c r="F83" s="335">
        <f t="shared" si="8"/>
        <v>329.88016</v>
      </c>
      <c r="H83" s="353">
        <f t="shared" si="7"/>
        <v>1.082</v>
      </c>
    </row>
    <row r="84" spans="1:8" ht="16.5">
      <c r="A84" s="345" t="s">
        <v>2080</v>
      </c>
      <c r="B84" s="234" t="s">
        <v>2081</v>
      </c>
      <c r="C84" s="328" t="s">
        <v>500</v>
      </c>
      <c r="D84" s="342">
        <v>661</v>
      </c>
      <c r="E84" s="334">
        <f t="shared" si="6"/>
        <v>680.83</v>
      </c>
      <c r="F84" s="335">
        <f t="shared" si="8"/>
        <v>736.6580600000001</v>
      </c>
      <c r="H84" s="353">
        <f t="shared" si="7"/>
        <v>1.082</v>
      </c>
    </row>
    <row r="85" spans="1:8" ht="16.5">
      <c r="A85" s="345" t="s">
        <v>2082</v>
      </c>
      <c r="B85" s="234" t="s">
        <v>2083</v>
      </c>
      <c r="C85" s="328" t="s">
        <v>500</v>
      </c>
      <c r="D85" s="342">
        <v>359</v>
      </c>
      <c r="E85" s="334">
        <f t="shared" si="6"/>
        <v>369.77</v>
      </c>
      <c r="F85" s="335">
        <f t="shared" si="8"/>
        <v>400.09114</v>
      </c>
      <c r="H85" s="353">
        <f t="shared" si="7"/>
        <v>1.082</v>
      </c>
    </row>
    <row r="86" spans="1:8" ht="16.5">
      <c r="A86" s="345" t="s">
        <v>2084</v>
      </c>
      <c r="B86" s="234" t="s">
        <v>536</v>
      </c>
      <c r="C86" s="328" t="s">
        <v>500</v>
      </c>
      <c r="D86" s="342">
        <v>435</v>
      </c>
      <c r="E86" s="334">
        <f t="shared" si="6"/>
        <v>448.05</v>
      </c>
      <c r="F86" s="335">
        <f t="shared" si="8"/>
        <v>484.79010000000005</v>
      </c>
      <c r="H86" s="353">
        <f t="shared" si="7"/>
        <v>1.082</v>
      </c>
    </row>
    <row r="87" spans="1:8" ht="16.5">
      <c r="A87" s="345" t="s">
        <v>2085</v>
      </c>
      <c r="B87" s="234" t="s">
        <v>537</v>
      </c>
      <c r="C87" s="328" t="s">
        <v>500</v>
      </c>
      <c r="D87" s="346">
        <v>2197</v>
      </c>
      <c r="E87" s="334">
        <f t="shared" si="6"/>
        <v>2262.91</v>
      </c>
      <c r="F87" s="335">
        <f t="shared" si="8"/>
        <v>2448.46862</v>
      </c>
      <c r="H87" s="353">
        <f t="shared" si="7"/>
        <v>1.082</v>
      </c>
    </row>
    <row r="88" spans="1:8" ht="16.5">
      <c r="A88" s="345" t="s">
        <v>2086</v>
      </c>
      <c r="B88" s="234" t="s">
        <v>538</v>
      </c>
      <c r="C88" s="328" t="s">
        <v>539</v>
      </c>
      <c r="D88" s="346">
        <v>242</v>
      </c>
      <c r="E88" s="334">
        <f t="shared" si="6"/>
        <v>249.26000000000002</v>
      </c>
      <c r="F88" s="335">
        <f t="shared" si="8"/>
        <v>269.69932000000006</v>
      </c>
      <c r="H88" s="353">
        <f t="shared" si="7"/>
        <v>1.082</v>
      </c>
    </row>
    <row r="89" spans="1:8" ht="16.5">
      <c r="A89" s="345" t="s">
        <v>2087</v>
      </c>
      <c r="B89" s="347" t="s">
        <v>2088</v>
      </c>
      <c r="C89" s="348" t="s">
        <v>500</v>
      </c>
      <c r="D89" s="346">
        <v>514</v>
      </c>
      <c r="E89" s="334">
        <f t="shared" si="6"/>
        <v>529.42</v>
      </c>
      <c r="F89" s="335">
        <f t="shared" si="8"/>
        <v>572.83244</v>
      </c>
      <c r="H89" s="353">
        <f t="shared" si="7"/>
        <v>1.082</v>
      </c>
    </row>
    <row r="90" spans="1:8" ht="16.5">
      <c r="A90" s="419" t="s">
        <v>2089</v>
      </c>
      <c r="B90" s="420"/>
      <c r="C90" s="420"/>
      <c r="D90" s="420"/>
      <c r="E90" s="420"/>
      <c r="F90" s="421"/>
      <c r="H90" s="353">
        <f t="shared" si="7"/>
        <v>1.082</v>
      </c>
    </row>
    <row r="91" spans="1:8" ht="16.5">
      <c r="A91" s="345" t="s">
        <v>216</v>
      </c>
      <c r="B91" s="234" t="s">
        <v>540</v>
      </c>
      <c r="C91" s="328" t="s">
        <v>500</v>
      </c>
      <c r="D91" s="346">
        <v>507</v>
      </c>
      <c r="E91" s="334">
        <f t="shared" si="6"/>
        <v>522.21</v>
      </c>
      <c r="F91" s="335">
        <f aca="true" t="shared" si="9" ref="F91:F99">E91*H91</f>
        <v>565.0312200000001</v>
      </c>
      <c r="H91" s="353">
        <f t="shared" si="7"/>
        <v>1.082</v>
      </c>
    </row>
    <row r="92" spans="1:8" ht="16.5">
      <c r="A92" s="345" t="s">
        <v>217</v>
      </c>
      <c r="B92" s="234" t="s">
        <v>541</v>
      </c>
      <c r="C92" s="328" t="s">
        <v>500</v>
      </c>
      <c r="D92" s="346">
        <v>723</v>
      </c>
      <c r="E92" s="334">
        <f t="shared" si="6"/>
        <v>744.69</v>
      </c>
      <c r="F92" s="335">
        <f t="shared" si="9"/>
        <v>805.7545800000001</v>
      </c>
      <c r="H92" s="353">
        <f t="shared" si="7"/>
        <v>1.082</v>
      </c>
    </row>
    <row r="93" spans="1:8" ht="16.5">
      <c r="A93" s="345" t="s">
        <v>218</v>
      </c>
      <c r="B93" s="234" t="s">
        <v>2090</v>
      </c>
      <c r="C93" s="328" t="s">
        <v>500</v>
      </c>
      <c r="D93" s="342">
        <v>829</v>
      </c>
      <c r="E93" s="334">
        <f t="shared" si="6"/>
        <v>853.87</v>
      </c>
      <c r="F93" s="335">
        <f t="shared" si="9"/>
        <v>923.8873400000001</v>
      </c>
      <c r="H93" s="353">
        <f t="shared" si="7"/>
        <v>1.082</v>
      </c>
    </row>
    <row r="94" spans="1:8" ht="16.5">
      <c r="A94" s="345" t="s">
        <v>219</v>
      </c>
      <c r="B94" s="343" t="s">
        <v>542</v>
      </c>
      <c r="C94" s="328" t="s">
        <v>500</v>
      </c>
      <c r="D94" s="342">
        <v>923</v>
      </c>
      <c r="E94" s="334">
        <f t="shared" si="6"/>
        <v>950.69</v>
      </c>
      <c r="F94" s="335">
        <f t="shared" si="9"/>
        <v>1028.64658</v>
      </c>
      <c r="H94" s="353">
        <f t="shared" si="7"/>
        <v>1.082</v>
      </c>
    </row>
    <row r="95" spans="1:8" ht="16.5">
      <c r="A95" s="345" t="s">
        <v>220</v>
      </c>
      <c r="B95" s="343" t="s">
        <v>543</v>
      </c>
      <c r="C95" s="328" t="s">
        <v>500</v>
      </c>
      <c r="D95" s="342">
        <v>1046</v>
      </c>
      <c r="E95" s="334">
        <f t="shared" si="6"/>
        <v>1077.38</v>
      </c>
      <c r="F95" s="335">
        <f t="shared" si="9"/>
        <v>1165.7251600000002</v>
      </c>
      <c r="H95" s="353">
        <f t="shared" si="7"/>
        <v>1.082</v>
      </c>
    </row>
    <row r="96" spans="1:8" ht="16.5">
      <c r="A96" s="345" t="s">
        <v>221</v>
      </c>
      <c r="B96" s="343" t="s">
        <v>544</v>
      </c>
      <c r="C96" s="328" t="s">
        <v>500</v>
      </c>
      <c r="D96" s="342">
        <v>1153</v>
      </c>
      <c r="E96" s="334">
        <f t="shared" si="6"/>
        <v>1187.59</v>
      </c>
      <c r="F96" s="335">
        <f t="shared" si="9"/>
        <v>1284.97238</v>
      </c>
      <c r="H96" s="353">
        <f t="shared" si="7"/>
        <v>1.082</v>
      </c>
    </row>
    <row r="97" spans="1:8" ht="16.5">
      <c r="A97" s="345" t="s">
        <v>222</v>
      </c>
      <c r="B97" s="349" t="s">
        <v>545</v>
      </c>
      <c r="C97" s="328" t="s">
        <v>500</v>
      </c>
      <c r="D97" s="342">
        <v>829</v>
      </c>
      <c r="E97" s="334">
        <f t="shared" si="6"/>
        <v>853.87</v>
      </c>
      <c r="F97" s="335">
        <f t="shared" si="9"/>
        <v>923.8873400000001</v>
      </c>
      <c r="H97" s="353">
        <f t="shared" si="7"/>
        <v>1.082</v>
      </c>
    </row>
    <row r="98" spans="1:8" ht="16.5">
      <c r="A98" s="345" t="s">
        <v>223</v>
      </c>
      <c r="B98" s="234" t="s">
        <v>2091</v>
      </c>
      <c r="C98" s="328" t="s">
        <v>500</v>
      </c>
      <c r="D98" s="342">
        <v>923</v>
      </c>
      <c r="E98" s="334">
        <f t="shared" si="6"/>
        <v>950.69</v>
      </c>
      <c r="F98" s="335">
        <f t="shared" si="9"/>
        <v>1028.64658</v>
      </c>
      <c r="H98" s="353">
        <f t="shared" si="7"/>
        <v>1.082</v>
      </c>
    </row>
    <row r="99" spans="1:8" ht="16.5">
      <c r="A99" s="345" t="s">
        <v>224</v>
      </c>
      <c r="B99" s="234" t="s">
        <v>2092</v>
      </c>
      <c r="C99" s="328" t="s">
        <v>500</v>
      </c>
      <c r="D99" s="342">
        <v>552</v>
      </c>
      <c r="E99" s="334">
        <f t="shared" si="6"/>
        <v>568.5600000000001</v>
      </c>
      <c r="F99" s="335">
        <f t="shared" si="9"/>
        <v>615.1819200000001</v>
      </c>
      <c r="H99" s="353">
        <f t="shared" si="7"/>
        <v>1.082</v>
      </c>
    </row>
    <row r="100" spans="1:6" ht="16.5">
      <c r="A100" s="345"/>
      <c r="B100" s="355" t="s">
        <v>2093</v>
      </c>
      <c r="C100" s="341"/>
      <c r="D100" s="342"/>
      <c r="E100" s="350"/>
      <c r="F100" s="351"/>
    </row>
    <row r="101" spans="1:6" ht="21.75" customHeight="1">
      <c r="A101" s="345"/>
      <c r="B101" s="416" t="s">
        <v>2094</v>
      </c>
      <c r="C101" s="417"/>
      <c r="D101" s="417"/>
      <c r="E101" s="417"/>
      <c r="F101" s="418"/>
    </row>
    <row r="102" spans="1:6" ht="30" customHeight="1">
      <c r="A102" s="345"/>
      <c r="B102" s="416" t="s">
        <v>2095</v>
      </c>
      <c r="C102" s="417"/>
      <c r="D102" s="417"/>
      <c r="E102" s="417"/>
      <c r="F102" s="418"/>
    </row>
    <row r="103" spans="1:6" ht="16.5">
      <c r="A103" s="345"/>
      <c r="B103" s="344" t="s">
        <v>2096</v>
      </c>
      <c r="C103" s="341"/>
      <c r="D103" s="342"/>
      <c r="E103" s="350"/>
      <c r="F103" s="351"/>
    </row>
    <row r="104" spans="1:6" ht="16.5">
      <c r="A104" s="345" t="s">
        <v>1625</v>
      </c>
      <c r="B104" s="234" t="s">
        <v>2097</v>
      </c>
      <c r="C104" s="341"/>
      <c r="D104" s="342"/>
      <c r="E104" s="350"/>
      <c r="F104" s="351"/>
    </row>
    <row r="105" spans="1:6" ht="16.5">
      <c r="A105" s="345" t="s">
        <v>1636</v>
      </c>
      <c r="B105" s="234" t="s">
        <v>2098</v>
      </c>
      <c r="C105" s="341"/>
      <c r="D105" s="342"/>
      <c r="E105" s="350"/>
      <c r="F105" s="351"/>
    </row>
    <row r="106" spans="1:6" ht="33">
      <c r="A106" s="345" t="s">
        <v>1637</v>
      </c>
      <c r="B106" s="234" t="s">
        <v>2099</v>
      </c>
      <c r="C106" s="341"/>
      <c r="D106" s="342"/>
      <c r="E106" s="350"/>
      <c r="F106" s="351"/>
    </row>
    <row r="107" spans="1:6" ht="16.5">
      <c r="A107" s="345"/>
      <c r="B107" s="234" t="s">
        <v>2100</v>
      </c>
      <c r="C107" s="341"/>
      <c r="D107" s="342"/>
      <c r="E107" s="350"/>
      <c r="F107" s="351"/>
    </row>
    <row r="108" spans="1:6" ht="16.5">
      <c r="A108" s="345"/>
      <c r="B108" s="344" t="s">
        <v>2101</v>
      </c>
      <c r="C108" s="341"/>
      <c r="D108" s="342"/>
      <c r="E108" s="350"/>
      <c r="F108" s="351"/>
    </row>
    <row r="109" spans="1:6" ht="16.5">
      <c r="A109" s="345" t="s">
        <v>1649</v>
      </c>
      <c r="B109" s="234" t="s">
        <v>1290</v>
      </c>
      <c r="C109" s="341"/>
      <c r="D109" s="342"/>
      <c r="E109" s="350"/>
      <c r="F109" s="351"/>
    </row>
    <row r="110" spans="1:6" ht="30.75" customHeight="1">
      <c r="A110" s="345" t="s">
        <v>1700</v>
      </c>
      <c r="B110" s="234" t="s">
        <v>1291</v>
      </c>
      <c r="C110" s="341"/>
      <c r="D110" s="342"/>
      <c r="E110" s="350"/>
      <c r="F110" s="351"/>
    </row>
    <row r="118" spans="1:5" ht="16.5">
      <c r="A118" s="354"/>
      <c r="B118" s="354"/>
      <c r="C118" s="354"/>
      <c r="D118" s="354"/>
      <c r="E118" s="354"/>
    </row>
  </sheetData>
  <sheetProtection/>
  <mergeCells count="13">
    <mergeCell ref="B102:F102"/>
    <mergeCell ref="A68:F68"/>
    <mergeCell ref="A80:F80"/>
    <mergeCell ref="A90:F90"/>
    <mergeCell ref="B101:F101"/>
    <mergeCell ref="A9:F9"/>
    <mergeCell ref="A36:F36"/>
    <mergeCell ref="A48:F48"/>
    <mergeCell ref="A63:F63"/>
    <mergeCell ref="A1:F1"/>
    <mergeCell ref="A4:F4"/>
    <mergeCell ref="C8:F8"/>
    <mergeCell ref="A3:F3"/>
  </mergeCells>
  <printOptions/>
  <pageMargins left="0.7874015748031497" right="0.3937007874015748" top="0.3937007874015748" bottom="0.3937007874015748" header="0.1968503937007874" footer="0.1968503937007874"/>
  <pageSetup firstPageNumber="16" useFirstPageNumber="1" horizontalDpi="600" verticalDpi="600" orientation="portrait" paperSize="9" scale="72" r:id="rId1"/>
  <colBreaks count="1" manualBreakCount="1">
    <brk id="7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96"/>
  <sheetViews>
    <sheetView zoomScale="75" zoomScaleNormal="75" workbookViewId="0" topLeftCell="A304">
      <selection activeCell="N330" sqref="N330"/>
    </sheetView>
  </sheetViews>
  <sheetFormatPr defaultColWidth="9.140625" defaultRowHeight="12.75"/>
  <cols>
    <col min="1" max="1" width="10.7109375" style="2" customWidth="1"/>
    <col min="2" max="2" width="65.8515625" style="1" customWidth="1"/>
    <col min="3" max="3" width="11.7109375" style="6" hidden="1" customWidth="1"/>
    <col min="4" max="4" width="8.7109375" style="1" hidden="1" customWidth="1"/>
    <col min="5" max="5" width="7.57421875" style="1" hidden="1" customWidth="1"/>
    <col min="6" max="6" width="9.8515625" style="1" hidden="1" customWidth="1"/>
    <col min="7" max="7" width="12.140625" style="17" hidden="1" customWidth="1"/>
    <col min="8" max="8" width="8.140625" style="17" hidden="1" customWidth="1"/>
    <col min="9" max="9" width="18.7109375" style="17" customWidth="1"/>
    <col min="10" max="10" width="17.421875" style="22" customWidth="1"/>
    <col min="11" max="16384" width="9.140625" style="1" customWidth="1"/>
  </cols>
  <sheetData>
    <row r="1" spans="1:10" ht="15.75" customHeight="1">
      <c r="A1" s="15"/>
      <c r="B1" s="62"/>
      <c r="C1" s="63"/>
      <c r="D1" s="62"/>
      <c r="E1" s="64"/>
      <c r="F1" s="64"/>
      <c r="G1" s="64"/>
      <c r="H1" s="64"/>
      <c r="I1" s="65"/>
      <c r="J1" s="67" t="s">
        <v>382</v>
      </c>
    </row>
    <row r="2" spans="1:10" ht="13.5" customHeight="1">
      <c r="A2" s="15"/>
      <c r="B2" s="62"/>
      <c r="C2" s="63"/>
      <c r="D2" s="62"/>
      <c r="E2" s="62"/>
      <c r="F2" s="62"/>
      <c r="G2" s="25"/>
      <c r="H2" s="25"/>
      <c r="I2" s="66"/>
      <c r="J2" s="68" t="s">
        <v>1093</v>
      </c>
    </row>
    <row r="3" spans="1:10" ht="15.75" customHeight="1">
      <c r="A3" s="15"/>
      <c r="B3" s="62"/>
      <c r="C3" s="63"/>
      <c r="D3" s="62"/>
      <c r="E3" s="62"/>
      <c r="F3" s="62"/>
      <c r="G3" s="25"/>
      <c r="H3" s="25"/>
      <c r="I3" s="66"/>
      <c r="J3" s="68" t="s">
        <v>1214</v>
      </c>
    </row>
    <row r="4" spans="1:10" ht="15.75" customHeight="1">
      <c r="A4" s="15"/>
      <c r="B4" s="62"/>
      <c r="C4" s="63"/>
      <c r="D4" s="62"/>
      <c r="E4" s="62"/>
      <c r="F4" s="62"/>
      <c r="G4" s="25"/>
      <c r="H4" s="25"/>
      <c r="I4" s="66"/>
      <c r="J4" s="68"/>
    </row>
    <row r="5" spans="1:10" ht="14.25" customHeight="1" hidden="1">
      <c r="A5" s="15"/>
      <c r="B5" s="62"/>
      <c r="C5" s="63"/>
      <c r="D5" s="62"/>
      <c r="E5" s="62"/>
      <c r="F5" s="62"/>
      <c r="G5" s="25"/>
      <c r="H5" s="25"/>
      <c r="I5" s="66"/>
      <c r="J5" s="68" t="s">
        <v>1224</v>
      </c>
    </row>
    <row r="6" spans="1:10" ht="14.25" customHeight="1">
      <c r="A6" s="15"/>
      <c r="B6" s="62"/>
      <c r="C6" s="63"/>
      <c r="D6" s="62"/>
      <c r="E6" s="62"/>
      <c r="F6" s="62"/>
      <c r="G6" s="25"/>
      <c r="H6" s="25"/>
      <c r="I6" s="66"/>
      <c r="J6" s="68" t="s">
        <v>1225</v>
      </c>
    </row>
    <row r="7" spans="1:9" ht="15" hidden="1">
      <c r="A7" s="15"/>
      <c r="B7" s="14"/>
      <c r="C7" s="16"/>
      <c r="D7" s="17"/>
      <c r="E7" s="17"/>
      <c r="F7" s="17"/>
      <c r="G7" s="26"/>
      <c r="H7" s="26"/>
      <c r="I7" s="27"/>
    </row>
    <row r="8" spans="1:9" ht="15" hidden="1">
      <c r="A8" s="15"/>
      <c r="B8" s="14"/>
      <c r="C8" s="16"/>
      <c r="D8" s="17"/>
      <c r="E8" s="17"/>
      <c r="F8" s="17"/>
      <c r="G8" s="26"/>
      <c r="H8" s="26"/>
      <c r="I8" s="27"/>
    </row>
    <row r="9" spans="1:9" ht="15" hidden="1">
      <c r="A9" s="15"/>
      <c r="B9" s="14"/>
      <c r="C9" s="16"/>
      <c r="D9" s="17"/>
      <c r="E9" s="17"/>
      <c r="F9" s="17"/>
      <c r="G9" s="26"/>
      <c r="H9" s="26"/>
      <c r="I9" s="27"/>
    </row>
    <row r="10" spans="1:6" ht="12.75" customHeight="1">
      <c r="A10" s="15"/>
      <c r="B10" s="426"/>
      <c r="C10" s="426"/>
      <c r="D10" s="17"/>
      <c r="E10" s="17"/>
      <c r="F10" s="17"/>
    </row>
    <row r="11" spans="1:12" ht="15.75" customHeight="1">
      <c r="A11" s="434" t="s">
        <v>1226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</row>
    <row r="12" spans="1:12" ht="18.75">
      <c r="A12" s="434" t="s">
        <v>167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</row>
    <row r="13" spans="1:10" ht="15">
      <c r="A13" s="162"/>
      <c r="B13" s="430"/>
      <c r="C13" s="430"/>
      <c r="D13" s="163"/>
      <c r="E13" s="163"/>
      <c r="F13" s="163"/>
      <c r="G13" s="163"/>
      <c r="H13" s="163"/>
      <c r="I13" s="163"/>
      <c r="J13" s="164"/>
    </row>
    <row r="14" spans="1:7" ht="15.75" customHeight="1" hidden="1">
      <c r="A14" s="429"/>
      <c r="B14" s="429"/>
      <c r="C14" s="429"/>
      <c r="D14" s="429"/>
      <c r="E14" s="429"/>
      <c r="F14" s="429"/>
      <c r="G14" s="18"/>
    </row>
    <row r="15" spans="1:10" s="4" customFormat="1" ht="51" customHeight="1">
      <c r="A15" s="3" t="s">
        <v>1623</v>
      </c>
      <c r="B15" s="3" t="s">
        <v>818</v>
      </c>
      <c r="C15" s="5"/>
      <c r="D15" s="5"/>
      <c r="E15" s="431"/>
      <c r="F15" s="432"/>
      <c r="G15" s="433"/>
      <c r="H15" s="427" t="s">
        <v>1089</v>
      </c>
      <c r="I15" s="428"/>
      <c r="J15" s="20" t="s">
        <v>1090</v>
      </c>
    </row>
    <row r="16" spans="1:10" s="4" customFormat="1" ht="18.75" customHeight="1">
      <c r="A16" s="3"/>
      <c r="B16" s="3"/>
      <c r="C16" s="5" t="s">
        <v>1151</v>
      </c>
      <c r="D16" s="5"/>
      <c r="E16" s="5" t="s">
        <v>2113</v>
      </c>
      <c r="F16" s="5"/>
      <c r="G16" s="19" t="s">
        <v>1151</v>
      </c>
      <c r="H16" s="20" t="s">
        <v>2113</v>
      </c>
      <c r="I16" s="13" t="s">
        <v>1152</v>
      </c>
      <c r="J16" s="20"/>
    </row>
    <row r="17" spans="1:10" s="89" customFormat="1" ht="45.75" customHeight="1">
      <c r="A17" s="69" t="s">
        <v>1624</v>
      </c>
      <c r="B17" s="71" t="s">
        <v>823</v>
      </c>
      <c r="C17" s="86"/>
      <c r="D17" s="87"/>
      <c r="E17" s="87"/>
      <c r="F17" s="87"/>
      <c r="G17" s="88"/>
      <c r="H17" s="88"/>
      <c r="I17" s="88"/>
      <c r="J17" s="70"/>
    </row>
    <row r="18" spans="1:10" s="98" customFormat="1" ht="15.75">
      <c r="A18" s="90" t="s">
        <v>1625</v>
      </c>
      <c r="B18" s="91" t="s">
        <v>1626</v>
      </c>
      <c r="C18" s="92">
        <v>137</v>
      </c>
      <c r="D18" s="92">
        <v>160</v>
      </c>
      <c r="E18" s="93">
        <f>G18/C18-100%</f>
        <v>0.13868613138686126</v>
      </c>
      <c r="F18" s="94"/>
      <c r="G18" s="94">
        <f>D18*0.975</f>
        <v>156</v>
      </c>
      <c r="H18" s="95">
        <v>0.12</v>
      </c>
      <c r="I18" s="96">
        <f>C18*12%+C18</f>
        <v>153.44</v>
      </c>
      <c r="J18" s="97">
        <f>I18*1.2</f>
        <v>184.128</v>
      </c>
    </row>
    <row r="19" spans="1:10" s="98" customFormat="1" ht="15.75">
      <c r="A19" s="90" t="s">
        <v>1636</v>
      </c>
      <c r="B19" s="91" t="s">
        <v>1627</v>
      </c>
      <c r="C19" s="92">
        <v>137</v>
      </c>
      <c r="D19" s="92">
        <v>160</v>
      </c>
      <c r="E19" s="93">
        <f aca="true" t="shared" si="0" ref="E19:E83">G19/C19-100%</f>
        <v>0.13868613138686126</v>
      </c>
      <c r="F19" s="94"/>
      <c r="G19" s="94">
        <f>D19*0.975</f>
        <v>156</v>
      </c>
      <c r="H19" s="95">
        <v>0.12</v>
      </c>
      <c r="I19" s="96">
        <f>C19*12%+C19</f>
        <v>153.44</v>
      </c>
      <c r="J19" s="97">
        <f aca="true" t="shared" si="1" ref="J19:J82">I19*1.2</f>
        <v>184.128</v>
      </c>
    </row>
    <row r="20" spans="1:10" s="98" customFormat="1" ht="15.75">
      <c r="A20" s="90" t="s">
        <v>1637</v>
      </c>
      <c r="B20" s="91" t="s">
        <v>1628</v>
      </c>
      <c r="C20" s="92">
        <v>137</v>
      </c>
      <c r="D20" s="92">
        <v>160</v>
      </c>
      <c r="E20" s="93">
        <f t="shared" si="0"/>
        <v>0.13868613138686126</v>
      </c>
      <c r="F20" s="94"/>
      <c r="G20" s="94">
        <f>D20*0.975</f>
        <v>156</v>
      </c>
      <c r="H20" s="95">
        <v>0.12</v>
      </c>
      <c r="I20" s="96">
        <f>C20*12%+C20</f>
        <v>153.44</v>
      </c>
      <c r="J20" s="97">
        <f t="shared" si="1"/>
        <v>184.128</v>
      </c>
    </row>
    <row r="21" spans="1:10" s="98" customFormat="1" ht="15.75">
      <c r="A21" s="90" t="s">
        <v>1638</v>
      </c>
      <c r="B21" s="91" t="s">
        <v>1629</v>
      </c>
      <c r="C21" s="92">
        <v>137</v>
      </c>
      <c r="D21" s="92">
        <v>160</v>
      </c>
      <c r="E21" s="93">
        <f t="shared" si="0"/>
        <v>0.13868613138686126</v>
      </c>
      <c r="F21" s="94"/>
      <c r="G21" s="94">
        <f>D21*0.975</f>
        <v>156</v>
      </c>
      <c r="H21" s="95">
        <v>0.12</v>
      </c>
      <c r="I21" s="96">
        <f>C21*12%+C21</f>
        <v>153.44</v>
      </c>
      <c r="J21" s="97">
        <f t="shared" si="1"/>
        <v>184.128</v>
      </c>
    </row>
    <row r="22" spans="1:10" s="98" customFormat="1" ht="15.75">
      <c r="A22" s="90" t="s">
        <v>1639</v>
      </c>
      <c r="B22" s="91" t="s">
        <v>2103</v>
      </c>
      <c r="C22" s="92">
        <v>137</v>
      </c>
      <c r="D22" s="92">
        <v>160</v>
      </c>
      <c r="E22" s="93">
        <f t="shared" si="0"/>
        <v>0.13868613138686126</v>
      </c>
      <c r="F22" s="94"/>
      <c r="G22" s="94">
        <f>D22*0.975</f>
        <v>156</v>
      </c>
      <c r="H22" s="95">
        <v>0.12</v>
      </c>
      <c r="I22" s="96">
        <f>C22*12%+C22</f>
        <v>153.44</v>
      </c>
      <c r="J22" s="97">
        <f t="shared" si="1"/>
        <v>184.128</v>
      </c>
    </row>
    <row r="23" spans="1:10" s="98" customFormat="1" ht="15.75">
      <c r="A23" s="90" t="s">
        <v>1640</v>
      </c>
      <c r="B23" s="91" t="s">
        <v>1630</v>
      </c>
      <c r="C23" s="92">
        <v>203</v>
      </c>
      <c r="D23" s="92">
        <v>230</v>
      </c>
      <c r="E23" s="93">
        <f t="shared" si="0"/>
        <v>0.10344827586206895</v>
      </c>
      <c r="F23" s="94"/>
      <c r="G23" s="94">
        <v>224</v>
      </c>
      <c r="H23" s="95">
        <v>0.1</v>
      </c>
      <c r="I23" s="96">
        <v>224</v>
      </c>
      <c r="J23" s="97">
        <f t="shared" si="1"/>
        <v>268.8</v>
      </c>
    </row>
    <row r="24" spans="1:10" s="98" customFormat="1" ht="13.5" customHeight="1">
      <c r="A24" s="90" t="s">
        <v>1641</v>
      </c>
      <c r="B24" s="91" t="s">
        <v>1631</v>
      </c>
      <c r="C24" s="92">
        <v>203</v>
      </c>
      <c r="D24" s="92">
        <v>225</v>
      </c>
      <c r="E24" s="93">
        <f t="shared" si="0"/>
        <v>0.07881773399014769</v>
      </c>
      <c r="F24" s="94"/>
      <c r="G24" s="94">
        <v>219</v>
      </c>
      <c r="H24" s="95">
        <v>0.08</v>
      </c>
      <c r="I24" s="96">
        <v>219</v>
      </c>
      <c r="J24" s="97">
        <f t="shared" si="1"/>
        <v>262.8</v>
      </c>
    </row>
    <row r="25" spans="1:10" s="103" customFormat="1" ht="15" customHeight="1">
      <c r="A25" s="99" t="s">
        <v>1642</v>
      </c>
      <c r="B25" s="100" t="s">
        <v>1092</v>
      </c>
      <c r="C25" s="94"/>
      <c r="D25" s="94">
        <v>578</v>
      </c>
      <c r="E25" s="101"/>
      <c r="F25" s="94"/>
      <c r="G25" s="94"/>
      <c r="H25" s="102"/>
      <c r="I25" s="96"/>
      <c r="J25" s="97">
        <v>578</v>
      </c>
    </row>
    <row r="26" spans="1:10" s="98" customFormat="1" ht="14.25" customHeight="1">
      <c r="A26" s="104" t="s">
        <v>1643</v>
      </c>
      <c r="B26" s="105" t="s">
        <v>1632</v>
      </c>
      <c r="C26" s="94">
        <v>170</v>
      </c>
      <c r="D26" s="94">
        <v>187</v>
      </c>
      <c r="E26" s="93">
        <f t="shared" si="0"/>
        <v>0.07058823529411762</v>
      </c>
      <c r="F26" s="94"/>
      <c r="G26" s="94">
        <v>182</v>
      </c>
      <c r="H26" s="95">
        <v>0.07</v>
      </c>
      <c r="I26" s="96">
        <v>182</v>
      </c>
      <c r="J26" s="97">
        <f t="shared" si="1"/>
        <v>218.4</v>
      </c>
    </row>
    <row r="27" spans="1:10" s="98" customFormat="1" ht="14.25" customHeight="1">
      <c r="A27" s="90" t="s">
        <v>1644</v>
      </c>
      <c r="B27" s="91" t="s">
        <v>1633</v>
      </c>
      <c r="C27" s="92">
        <v>150</v>
      </c>
      <c r="D27" s="92">
        <v>174</v>
      </c>
      <c r="E27" s="93">
        <f t="shared" si="0"/>
        <v>0.1333333333333333</v>
      </c>
      <c r="F27" s="94"/>
      <c r="G27" s="94">
        <v>170</v>
      </c>
      <c r="H27" s="95">
        <v>0.12</v>
      </c>
      <c r="I27" s="96">
        <f>C27*12%+C27</f>
        <v>168</v>
      </c>
      <c r="J27" s="97">
        <f t="shared" si="1"/>
        <v>201.6</v>
      </c>
    </row>
    <row r="28" spans="1:10" s="98" customFormat="1" ht="15.75">
      <c r="A28" s="90" t="s">
        <v>1645</v>
      </c>
      <c r="B28" s="91" t="s">
        <v>1634</v>
      </c>
      <c r="C28" s="92">
        <v>69</v>
      </c>
      <c r="D28" s="92">
        <v>78</v>
      </c>
      <c r="E28" s="93">
        <f t="shared" si="0"/>
        <v>0.10144927536231885</v>
      </c>
      <c r="F28" s="94"/>
      <c r="G28" s="94">
        <v>76</v>
      </c>
      <c r="H28" s="95">
        <v>0.1</v>
      </c>
      <c r="I28" s="96">
        <v>76</v>
      </c>
      <c r="J28" s="97">
        <f t="shared" si="1"/>
        <v>91.2</v>
      </c>
    </row>
    <row r="29" spans="1:10" s="98" customFormat="1" ht="27" customHeight="1">
      <c r="A29" s="90" t="s">
        <v>1646</v>
      </c>
      <c r="B29" s="91" t="s">
        <v>1635</v>
      </c>
      <c r="C29" s="92">
        <v>63</v>
      </c>
      <c r="D29" s="92">
        <v>82</v>
      </c>
      <c r="E29" s="93">
        <f t="shared" si="0"/>
        <v>0.26984126984126977</v>
      </c>
      <c r="F29" s="94"/>
      <c r="G29" s="94">
        <v>80</v>
      </c>
      <c r="H29" s="95">
        <v>0.12</v>
      </c>
      <c r="I29" s="96">
        <f>C29*12%+C29</f>
        <v>70.56</v>
      </c>
      <c r="J29" s="97">
        <f t="shared" si="1"/>
        <v>84.672</v>
      </c>
    </row>
    <row r="30" spans="1:10" s="98" customFormat="1" ht="15.75">
      <c r="A30" s="106" t="s">
        <v>2180</v>
      </c>
      <c r="B30" s="105" t="s">
        <v>2183</v>
      </c>
      <c r="C30" s="94">
        <v>84</v>
      </c>
      <c r="D30" s="94">
        <v>95</v>
      </c>
      <c r="E30" s="93">
        <f t="shared" si="0"/>
        <v>0.1071428571428572</v>
      </c>
      <c r="F30" s="94"/>
      <c r="G30" s="94">
        <v>93</v>
      </c>
      <c r="H30" s="95">
        <v>0.11</v>
      </c>
      <c r="I30" s="96">
        <v>93</v>
      </c>
      <c r="J30" s="97">
        <f t="shared" si="1"/>
        <v>111.6</v>
      </c>
    </row>
    <row r="31" spans="1:10" s="98" customFormat="1" ht="15.75">
      <c r="A31" s="106" t="s">
        <v>2181</v>
      </c>
      <c r="B31" s="105" t="s">
        <v>2184</v>
      </c>
      <c r="C31" s="94">
        <v>158.7</v>
      </c>
      <c r="D31" s="94">
        <v>234</v>
      </c>
      <c r="E31" s="93">
        <f t="shared" si="0"/>
        <v>0.4366729678638943</v>
      </c>
      <c r="F31" s="94"/>
      <c r="G31" s="94">
        <v>228</v>
      </c>
      <c r="H31" s="95">
        <v>0.12</v>
      </c>
      <c r="I31" s="96">
        <f>C31*12%+C31</f>
        <v>177.74399999999997</v>
      </c>
      <c r="J31" s="97">
        <f t="shared" si="1"/>
        <v>213.29279999999997</v>
      </c>
    </row>
    <row r="32" spans="1:10" s="98" customFormat="1" ht="15.75">
      <c r="A32" s="106" t="s">
        <v>2182</v>
      </c>
      <c r="B32" s="105" t="s">
        <v>10</v>
      </c>
      <c r="C32" s="94">
        <v>60</v>
      </c>
      <c r="D32" s="94">
        <v>124</v>
      </c>
      <c r="E32" s="93">
        <f t="shared" si="0"/>
        <v>1.0166666666666666</v>
      </c>
      <c r="F32" s="94"/>
      <c r="G32" s="94">
        <v>121</v>
      </c>
      <c r="H32" s="95">
        <v>0.12</v>
      </c>
      <c r="I32" s="96">
        <f>C32*12%+C32</f>
        <v>67.2</v>
      </c>
      <c r="J32" s="97">
        <f t="shared" si="1"/>
        <v>80.64</v>
      </c>
    </row>
    <row r="33" spans="1:10" s="98" customFormat="1" ht="30.75" customHeight="1">
      <c r="A33" s="106" t="s">
        <v>1113</v>
      </c>
      <c r="B33" s="105" t="s">
        <v>1217</v>
      </c>
      <c r="C33" s="94">
        <v>112</v>
      </c>
      <c r="D33" s="94">
        <v>123</v>
      </c>
      <c r="E33" s="93">
        <f t="shared" si="0"/>
        <v>0.0714285714285714</v>
      </c>
      <c r="F33" s="94"/>
      <c r="G33" s="94">
        <v>120</v>
      </c>
      <c r="H33" s="95">
        <v>0.07</v>
      </c>
      <c r="I33" s="96">
        <v>120</v>
      </c>
      <c r="J33" s="97">
        <f t="shared" si="1"/>
        <v>144</v>
      </c>
    </row>
    <row r="34" spans="1:10" s="109" customFormat="1" ht="15.75">
      <c r="A34" s="72" t="s">
        <v>1647</v>
      </c>
      <c r="B34" s="73" t="s">
        <v>1648</v>
      </c>
      <c r="C34" s="86"/>
      <c r="D34" s="86"/>
      <c r="E34" s="93"/>
      <c r="F34" s="107"/>
      <c r="G34" s="94"/>
      <c r="H34" s="95"/>
      <c r="I34" s="108"/>
      <c r="J34" s="97"/>
    </row>
    <row r="35" spans="1:10" s="109" customFormat="1" ht="15.75">
      <c r="A35" s="72" t="s">
        <v>1649</v>
      </c>
      <c r="B35" s="74" t="s">
        <v>1650</v>
      </c>
      <c r="C35" s="86"/>
      <c r="D35" s="86"/>
      <c r="E35" s="93"/>
      <c r="F35" s="107"/>
      <c r="G35" s="94"/>
      <c r="H35" s="95"/>
      <c r="I35" s="108"/>
      <c r="J35" s="97"/>
    </row>
    <row r="36" spans="1:10" s="98" customFormat="1" ht="15.75">
      <c r="A36" s="90" t="s">
        <v>1651</v>
      </c>
      <c r="B36" s="91" t="s">
        <v>1629</v>
      </c>
      <c r="C36" s="110">
        <v>150</v>
      </c>
      <c r="D36" s="110">
        <v>172</v>
      </c>
      <c r="E36" s="93">
        <f t="shared" si="0"/>
        <v>0.1200000000000001</v>
      </c>
      <c r="F36" s="110"/>
      <c r="G36" s="94">
        <v>168</v>
      </c>
      <c r="H36" s="95">
        <v>0.12</v>
      </c>
      <c r="I36" s="96">
        <f>C36*12%+C36</f>
        <v>168</v>
      </c>
      <c r="J36" s="97">
        <f t="shared" si="1"/>
        <v>201.6</v>
      </c>
    </row>
    <row r="37" spans="1:10" s="98" customFormat="1" ht="15.75">
      <c r="A37" s="90" t="s">
        <v>1662</v>
      </c>
      <c r="B37" s="91" t="s">
        <v>1628</v>
      </c>
      <c r="C37" s="110">
        <v>150</v>
      </c>
      <c r="D37" s="110">
        <v>179</v>
      </c>
      <c r="E37" s="93">
        <f t="shared" si="0"/>
        <v>0.16666666666666674</v>
      </c>
      <c r="F37" s="110"/>
      <c r="G37" s="94">
        <v>175</v>
      </c>
      <c r="H37" s="95">
        <v>0.12</v>
      </c>
      <c r="I37" s="96">
        <f>C37*12%+C37</f>
        <v>168</v>
      </c>
      <c r="J37" s="97">
        <f t="shared" si="1"/>
        <v>201.6</v>
      </c>
    </row>
    <row r="38" spans="1:10" s="98" customFormat="1" ht="15.75">
      <c r="A38" s="104" t="s">
        <v>1663</v>
      </c>
      <c r="B38" s="105" t="s">
        <v>1631</v>
      </c>
      <c r="C38" s="110">
        <v>232</v>
      </c>
      <c r="D38" s="110">
        <v>259</v>
      </c>
      <c r="E38" s="93">
        <f t="shared" si="0"/>
        <v>0.09051724137931028</v>
      </c>
      <c r="F38" s="110"/>
      <c r="G38" s="94">
        <v>253</v>
      </c>
      <c r="H38" s="95">
        <v>0.09</v>
      </c>
      <c r="I38" s="96">
        <v>253</v>
      </c>
      <c r="J38" s="97">
        <f t="shared" si="1"/>
        <v>303.59999999999997</v>
      </c>
    </row>
    <row r="39" spans="1:10" s="98" customFormat="1" ht="15.75">
      <c r="A39" s="90" t="s">
        <v>1664</v>
      </c>
      <c r="B39" s="91" t="s">
        <v>1632</v>
      </c>
      <c r="C39" s="110">
        <v>188</v>
      </c>
      <c r="D39" s="110">
        <v>223</v>
      </c>
      <c r="E39" s="93">
        <f t="shared" si="0"/>
        <v>0.1542553191489362</v>
      </c>
      <c r="F39" s="110"/>
      <c r="G39" s="94">
        <v>217</v>
      </c>
      <c r="H39" s="95">
        <v>0.12</v>
      </c>
      <c r="I39" s="96">
        <f aca="true" t="shared" si="2" ref="I39:I44">C39*12%+C39</f>
        <v>210.56</v>
      </c>
      <c r="J39" s="97">
        <f t="shared" si="1"/>
        <v>252.672</v>
      </c>
    </row>
    <row r="40" spans="1:10" s="98" customFormat="1" ht="15.75">
      <c r="A40" s="90" t="s">
        <v>1665</v>
      </c>
      <c r="B40" s="91" t="s">
        <v>1652</v>
      </c>
      <c r="C40" s="110">
        <v>150</v>
      </c>
      <c r="D40" s="110">
        <v>172</v>
      </c>
      <c r="E40" s="93">
        <f t="shared" si="0"/>
        <v>0.1200000000000001</v>
      </c>
      <c r="F40" s="110"/>
      <c r="G40" s="94">
        <v>168</v>
      </c>
      <c r="H40" s="95">
        <v>0.12</v>
      </c>
      <c r="I40" s="96">
        <f t="shared" si="2"/>
        <v>168</v>
      </c>
      <c r="J40" s="97">
        <f t="shared" si="1"/>
        <v>201.6</v>
      </c>
    </row>
    <row r="41" spans="1:10" s="98" customFormat="1" ht="15.75">
      <c r="A41" s="90" t="s">
        <v>1666</v>
      </c>
      <c r="B41" s="91" t="s">
        <v>1655</v>
      </c>
      <c r="C41" s="110">
        <v>150</v>
      </c>
      <c r="D41" s="110">
        <v>172</v>
      </c>
      <c r="E41" s="93">
        <f t="shared" si="0"/>
        <v>0.1200000000000001</v>
      </c>
      <c r="F41" s="110"/>
      <c r="G41" s="94">
        <v>168</v>
      </c>
      <c r="H41" s="95">
        <v>0.12</v>
      </c>
      <c r="I41" s="96">
        <f t="shared" si="2"/>
        <v>168</v>
      </c>
      <c r="J41" s="97">
        <f t="shared" si="1"/>
        <v>201.6</v>
      </c>
    </row>
    <row r="42" spans="1:10" s="98" customFormat="1" ht="15.75">
      <c r="A42" s="90" t="s">
        <v>1667</v>
      </c>
      <c r="B42" s="91" t="s">
        <v>1656</v>
      </c>
      <c r="C42" s="110">
        <v>188</v>
      </c>
      <c r="D42" s="110">
        <v>217</v>
      </c>
      <c r="E42" s="93">
        <f t="shared" si="0"/>
        <v>0.12765957446808507</v>
      </c>
      <c r="F42" s="110"/>
      <c r="G42" s="94">
        <v>212</v>
      </c>
      <c r="H42" s="95">
        <v>0.12</v>
      </c>
      <c r="I42" s="96">
        <f t="shared" si="2"/>
        <v>210.56</v>
      </c>
      <c r="J42" s="97">
        <f t="shared" si="1"/>
        <v>252.672</v>
      </c>
    </row>
    <row r="43" spans="1:10" s="98" customFormat="1" ht="15.75">
      <c r="A43" s="90" t="s">
        <v>1691</v>
      </c>
      <c r="B43" s="91" t="s">
        <v>1657</v>
      </c>
      <c r="C43" s="110">
        <v>150</v>
      </c>
      <c r="D43" s="110">
        <v>172</v>
      </c>
      <c r="E43" s="93">
        <f t="shared" si="0"/>
        <v>0.1200000000000001</v>
      </c>
      <c r="F43" s="110"/>
      <c r="G43" s="94">
        <v>168</v>
      </c>
      <c r="H43" s="95">
        <v>0.12</v>
      </c>
      <c r="I43" s="96">
        <f t="shared" si="2"/>
        <v>168</v>
      </c>
      <c r="J43" s="97">
        <f t="shared" si="1"/>
        <v>201.6</v>
      </c>
    </row>
    <row r="44" spans="1:10" s="98" customFormat="1" ht="15.75">
      <c r="A44" s="90" t="s">
        <v>1692</v>
      </c>
      <c r="B44" s="91" t="s">
        <v>1658</v>
      </c>
      <c r="C44" s="110">
        <v>188</v>
      </c>
      <c r="D44" s="110">
        <v>219</v>
      </c>
      <c r="E44" s="93">
        <f t="shared" si="0"/>
        <v>0.13829787234042556</v>
      </c>
      <c r="F44" s="110"/>
      <c r="G44" s="94">
        <v>214</v>
      </c>
      <c r="H44" s="95">
        <v>0.12</v>
      </c>
      <c r="I44" s="96">
        <f t="shared" si="2"/>
        <v>210.56</v>
      </c>
      <c r="J44" s="97">
        <f t="shared" si="1"/>
        <v>252.672</v>
      </c>
    </row>
    <row r="45" spans="1:10" s="98" customFormat="1" ht="15.75">
      <c r="A45" s="90" t="s">
        <v>1693</v>
      </c>
      <c r="B45" s="91" t="s">
        <v>1659</v>
      </c>
      <c r="C45" s="110">
        <v>150</v>
      </c>
      <c r="D45" s="110">
        <v>170</v>
      </c>
      <c r="E45" s="93">
        <f t="shared" si="0"/>
        <v>0.11333333333333329</v>
      </c>
      <c r="F45" s="110"/>
      <c r="G45" s="94">
        <v>167</v>
      </c>
      <c r="H45" s="95">
        <v>0.11</v>
      </c>
      <c r="I45" s="96">
        <v>167</v>
      </c>
      <c r="J45" s="97">
        <f t="shared" si="1"/>
        <v>200.4</v>
      </c>
    </row>
    <row r="46" spans="1:10" s="98" customFormat="1" ht="15.75">
      <c r="A46" s="90" t="s">
        <v>1694</v>
      </c>
      <c r="B46" s="91" t="s">
        <v>1660</v>
      </c>
      <c r="C46" s="110">
        <v>150</v>
      </c>
      <c r="D46" s="110">
        <v>171</v>
      </c>
      <c r="E46" s="93">
        <f t="shared" si="0"/>
        <v>0.11333333333333329</v>
      </c>
      <c r="F46" s="110"/>
      <c r="G46" s="94">
        <v>167</v>
      </c>
      <c r="H46" s="95">
        <v>0.11</v>
      </c>
      <c r="I46" s="96">
        <v>167</v>
      </c>
      <c r="J46" s="97">
        <f t="shared" si="1"/>
        <v>200.4</v>
      </c>
    </row>
    <row r="47" spans="1:10" s="98" customFormat="1" ht="15.75">
      <c r="A47" s="90" t="s">
        <v>1695</v>
      </c>
      <c r="B47" s="91" t="s">
        <v>1633</v>
      </c>
      <c r="C47" s="110">
        <v>150</v>
      </c>
      <c r="D47" s="110">
        <v>174</v>
      </c>
      <c r="E47" s="93">
        <f t="shared" si="0"/>
        <v>0.1333333333333333</v>
      </c>
      <c r="F47" s="110"/>
      <c r="G47" s="94">
        <v>170</v>
      </c>
      <c r="H47" s="95">
        <v>0.12</v>
      </c>
      <c r="I47" s="96">
        <f aca="true" t="shared" si="3" ref="I47:I52">C47*12%+C47</f>
        <v>168</v>
      </c>
      <c r="J47" s="97">
        <f t="shared" si="1"/>
        <v>201.6</v>
      </c>
    </row>
    <row r="48" spans="1:10" s="98" customFormat="1" ht="15.75">
      <c r="A48" s="90" t="s">
        <v>1696</v>
      </c>
      <c r="B48" s="91" t="s">
        <v>1661</v>
      </c>
      <c r="C48" s="110">
        <v>150</v>
      </c>
      <c r="D48" s="110">
        <v>180</v>
      </c>
      <c r="E48" s="93">
        <f t="shared" si="0"/>
        <v>0.17333333333333334</v>
      </c>
      <c r="F48" s="110"/>
      <c r="G48" s="94">
        <v>176</v>
      </c>
      <c r="H48" s="95">
        <v>0.12</v>
      </c>
      <c r="I48" s="96">
        <f t="shared" si="3"/>
        <v>168</v>
      </c>
      <c r="J48" s="97">
        <f t="shared" si="1"/>
        <v>201.6</v>
      </c>
    </row>
    <row r="49" spans="1:10" s="98" customFormat="1" ht="15.75">
      <c r="A49" s="90" t="s">
        <v>1697</v>
      </c>
      <c r="B49" s="91" t="s">
        <v>1626</v>
      </c>
      <c r="C49" s="110">
        <v>150</v>
      </c>
      <c r="D49" s="110">
        <v>173</v>
      </c>
      <c r="E49" s="93">
        <f t="shared" si="0"/>
        <v>0.1266666666666667</v>
      </c>
      <c r="F49" s="110"/>
      <c r="G49" s="94">
        <v>169</v>
      </c>
      <c r="H49" s="95">
        <v>0.12</v>
      </c>
      <c r="I49" s="96">
        <f t="shared" si="3"/>
        <v>168</v>
      </c>
      <c r="J49" s="97">
        <f t="shared" si="1"/>
        <v>201.6</v>
      </c>
    </row>
    <row r="50" spans="1:10" s="98" customFormat="1" ht="15.75">
      <c r="A50" s="90" t="s">
        <v>1698</v>
      </c>
      <c r="B50" s="91" t="s">
        <v>1627</v>
      </c>
      <c r="C50" s="110">
        <v>150</v>
      </c>
      <c r="D50" s="110">
        <v>183</v>
      </c>
      <c r="E50" s="93">
        <f t="shared" si="0"/>
        <v>0.18666666666666676</v>
      </c>
      <c r="F50" s="110"/>
      <c r="G50" s="94">
        <v>178</v>
      </c>
      <c r="H50" s="95">
        <v>0.12</v>
      </c>
      <c r="I50" s="96">
        <f t="shared" si="3"/>
        <v>168</v>
      </c>
      <c r="J50" s="97">
        <f t="shared" si="1"/>
        <v>201.6</v>
      </c>
    </row>
    <row r="51" spans="1:10" s="98" customFormat="1" ht="15.75">
      <c r="A51" s="90" t="s">
        <v>1699</v>
      </c>
      <c r="B51" s="91" t="s">
        <v>1630</v>
      </c>
      <c r="C51" s="110">
        <v>225</v>
      </c>
      <c r="D51" s="110">
        <v>258</v>
      </c>
      <c r="E51" s="93">
        <f t="shared" si="0"/>
        <v>0.1200000000000001</v>
      </c>
      <c r="F51" s="110"/>
      <c r="G51" s="94">
        <v>252</v>
      </c>
      <c r="H51" s="95">
        <v>0.12</v>
      </c>
      <c r="I51" s="96">
        <f t="shared" si="3"/>
        <v>252</v>
      </c>
      <c r="J51" s="97">
        <f t="shared" si="1"/>
        <v>302.4</v>
      </c>
    </row>
    <row r="52" spans="1:10" s="98" customFormat="1" ht="17.25" customHeight="1">
      <c r="A52" s="90" t="s">
        <v>1154</v>
      </c>
      <c r="B52" s="111" t="s">
        <v>1155</v>
      </c>
      <c r="C52" s="110">
        <v>219</v>
      </c>
      <c r="D52" s="112"/>
      <c r="E52" s="95">
        <v>0.12</v>
      </c>
      <c r="F52" s="113" t="e">
        <f>#REF!*12%+#REF!</f>
        <v>#REF!</v>
      </c>
      <c r="G52" s="113">
        <v>245</v>
      </c>
      <c r="H52" s="95">
        <v>0.12</v>
      </c>
      <c r="I52" s="96">
        <f t="shared" si="3"/>
        <v>245.28</v>
      </c>
      <c r="J52" s="97">
        <f t="shared" si="1"/>
        <v>294.336</v>
      </c>
    </row>
    <row r="53" spans="1:10" s="109" customFormat="1" ht="18" customHeight="1">
      <c r="A53" s="72" t="s">
        <v>1700</v>
      </c>
      <c r="B53" s="74" t="s">
        <v>1701</v>
      </c>
      <c r="C53" s="86"/>
      <c r="D53" s="86"/>
      <c r="E53" s="93"/>
      <c r="F53" s="86"/>
      <c r="G53" s="94"/>
      <c r="H53" s="95"/>
      <c r="I53" s="108"/>
      <c r="J53" s="97"/>
    </row>
    <row r="54" spans="1:10" s="98" customFormat="1" ht="15.75">
      <c r="A54" s="90" t="s">
        <v>1702</v>
      </c>
      <c r="B54" s="91" t="s">
        <v>1731</v>
      </c>
      <c r="C54" s="110">
        <v>150</v>
      </c>
      <c r="D54" s="110">
        <v>166</v>
      </c>
      <c r="E54" s="93">
        <f t="shared" si="0"/>
        <v>0.08000000000000007</v>
      </c>
      <c r="F54" s="110"/>
      <c r="G54" s="94">
        <v>162</v>
      </c>
      <c r="H54" s="95">
        <v>0.08</v>
      </c>
      <c r="I54" s="96">
        <v>162</v>
      </c>
      <c r="J54" s="97">
        <f t="shared" si="1"/>
        <v>194.4</v>
      </c>
    </row>
    <row r="55" spans="1:10" s="98" customFormat="1" ht="15.75">
      <c r="A55" s="90" t="s">
        <v>1740</v>
      </c>
      <c r="B55" s="91" t="s">
        <v>1732</v>
      </c>
      <c r="C55" s="110">
        <v>150</v>
      </c>
      <c r="D55" s="110">
        <v>177</v>
      </c>
      <c r="E55" s="93">
        <f t="shared" si="0"/>
        <v>0.15333333333333332</v>
      </c>
      <c r="F55" s="110"/>
      <c r="G55" s="94">
        <v>173</v>
      </c>
      <c r="H55" s="95">
        <v>0.12</v>
      </c>
      <c r="I55" s="96">
        <f>C55*12%+C55</f>
        <v>168</v>
      </c>
      <c r="J55" s="97">
        <f t="shared" si="1"/>
        <v>201.6</v>
      </c>
    </row>
    <row r="56" spans="1:10" s="98" customFormat="1" ht="15.75">
      <c r="A56" s="90" t="s">
        <v>1741</v>
      </c>
      <c r="B56" s="91" t="s">
        <v>1733</v>
      </c>
      <c r="C56" s="110">
        <v>150</v>
      </c>
      <c r="D56" s="110">
        <v>170</v>
      </c>
      <c r="E56" s="93">
        <f t="shared" si="0"/>
        <v>0.10666666666666669</v>
      </c>
      <c r="F56" s="110"/>
      <c r="G56" s="94">
        <v>166</v>
      </c>
      <c r="H56" s="95">
        <v>0.11</v>
      </c>
      <c r="I56" s="96">
        <v>166</v>
      </c>
      <c r="J56" s="97">
        <f t="shared" si="1"/>
        <v>199.2</v>
      </c>
    </row>
    <row r="57" spans="1:10" s="98" customFormat="1" ht="15.75">
      <c r="A57" s="90" t="s">
        <v>1742</v>
      </c>
      <c r="B57" s="91" t="s">
        <v>1734</v>
      </c>
      <c r="C57" s="110">
        <v>150</v>
      </c>
      <c r="D57" s="110">
        <v>176</v>
      </c>
      <c r="E57" s="93">
        <f t="shared" si="0"/>
        <v>0.14666666666666672</v>
      </c>
      <c r="F57" s="110"/>
      <c r="G57" s="94">
        <v>172</v>
      </c>
      <c r="H57" s="95">
        <v>0.12</v>
      </c>
      <c r="I57" s="96">
        <f>C57*12%+C57</f>
        <v>168</v>
      </c>
      <c r="J57" s="97">
        <f t="shared" si="1"/>
        <v>201.6</v>
      </c>
    </row>
    <row r="58" spans="1:10" s="98" customFormat="1" ht="15.75">
      <c r="A58" s="90" t="s">
        <v>1743</v>
      </c>
      <c r="B58" s="91" t="s">
        <v>1735</v>
      </c>
      <c r="C58" s="110">
        <v>188</v>
      </c>
      <c r="D58" s="110">
        <v>210</v>
      </c>
      <c r="E58" s="93">
        <f t="shared" si="0"/>
        <v>0.08909574468085113</v>
      </c>
      <c r="F58" s="110"/>
      <c r="G58" s="94">
        <f>D58*0.975</f>
        <v>204.75</v>
      </c>
      <c r="H58" s="95">
        <v>0.09</v>
      </c>
      <c r="I58" s="96">
        <v>204.75</v>
      </c>
      <c r="J58" s="97">
        <f t="shared" si="1"/>
        <v>245.7</v>
      </c>
    </row>
    <row r="59" spans="1:10" s="98" customFormat="1" ht="15.75">
      <c r="A59" s="90" t="s">
        <v>1744</v>
      </c>
      <c r="B59" s="91" t="s">
        <v>1736</v>
      </c>
      <c r="C59" s="110">
        <v>188</v>
      </c>
      <c r="D59" s="110">
        <v>205</v>
      </c>
      <c r="E59" s="93">
        <f t="shared" si="0"/>
        <v>0.06382978723404253</v>
      </c>
      <c r="F59" s="110"/>
      <c r="G59" s="94">
        <v>200</v>
      </c>
      <c r="H59" s="95">
        <v>0.06</v>
      </c>
      <c r="I59" s="96">
        <v>200</v>
      </c>
      <c r="J59" s="97">
        <f t="shared" si="1"/>
        <v>240</v>
      </c>
    </row>
    <row r="60" spans="1:10" s="98" customFormat="1" ht="15.75">
      <c r="A60" s="90" t="s">
        <v>1745</v>
      </c>
      <c r="B60" s="91" t="s">
        <v>1737</v>
      </c>
      <c r="C60" s="110">
        <v>150</v>
      </c>
      <c r="D60" s="110">
        <v>172</v>
      </c>
      <c r="E60" s="93">
        <f t="shared" si="0"/>
        <v>0.1200000000000001</v>
      </c>
      <c r="F60" s="110"/>
      <c r="G60" s="94">
        <v>168</v>
      </c>
      <c r="H60" s="95">
        <v>0.12</v>
      </c>
      <c r="I60" s="96">
        <f>C60*12%+C60</f>
        <v>168</v>
      </c>
      <c r="J60" s="97">
        <f t="shared" si="1"/>
        <v>201.6</v>
      </c>
    </row>
    <row r="61" spans="1:10" s="98" customFormat="1" ht="15.75">
      <c r="A61" s="90" t="s">
        <v>1746</v>
      </c>
      <c r="B61" s="91" t="s">
        <v>1738</v>
      </c>
      <c r="C61" s="92">
        <v>150</v>
      </c>
      <c r="D61" s="92">
        <v>182</v>
      </c>
      <c r="E61" s="93">
        <f t="shared" si="0"/>
        <v>0.18666666666666676</v>
      </c>
      <c r="F61" s="92"/>
      <c r="G61" s="94">
        <v>178</v>
      </c>
      <c r="H61" s="95">
        <v>0.12</v>
      </c>
      <c r="I61" s="96">
        <f>C61*12%+C61</f>
        <v>168</v>
      </c>
      <c r="J61" s="97">
        <f t="shared" si="1"/>
        <v>201.6</v>
      </c>
    </row>
    <row r="62" spans="1:10" s="98" customFormat="1" ht="18" customHeight="1">
      <c r="A62" s="90" t="s">
        <v>1747</v>
      </c>
      <c r="B62" s="91" t="s">
        <v>1739</v>
      </c>
      <c r="C62" s="92">
        <v>112</v>
      </c>
      <c r="D62" s="92">
        <v>136</v>
      </c>
      <c r="E62" s="93">
        <f t="shared" si="0"/>
        <v>0.1875</v>
      </c>
      <c r="F62" s="92"/>
      <c r="G62" s="94">
        <v>133</v>
      </c>
      <c r="H62" s="95">
        <v>0.12</v>
      </c>
      <c r="I62" s="96">
        <f>C62*12%+C62</f>
        <v>125.44</v>
      </c>
      <c r="J62" s="97">
        <f t="shared" si="1"/>
        <v>150.528</v>
      </c>
    </row>
    <row r="63" spans="1:10" s="109" customFormat="1" ht="29.25" customHeight="1">
      <c r="A63" s="72" t="s">
        <v>1748</v>
      </c>
      <c r="B63" s="74" t="s">
        <v>1150</v>
      </c>
      <c r="C63" s="86"/>
      <c r="D63" s="86"/>
      <c r="E63" s="93"/>
      <c r="F63" s="86"/>
      <c r="G63" s="94"/>
      <c r="H63" s="95"/>
      <c r="I63" s="114"/>
      <c r="J63" s="97"/>
    </row>
    <row r="64" spans="1:10" s="98" customFormat="1" ht="15.75">
      <c r="A64" s="90" t="s">
        <v>1749</v>
      </c>
      <c r="B64" s="91" t="s">
        <v>1750</v>
      </c>
      <c r="C64" s="110">
        <v>38</v>
      </c>
      <c r="D64" s="110">
        <v>53</v>
      </c>
      <c r="E64" s="93">
        <f t="shared" si="0"/>
        <v>0.368421052631579</v>
      </c>
      <c r="F64" s="110"/>
      <c r="G64" s="94">
        <v>52</v>
      </c>
      <c r="H64" s="95">
        <v>0.12</v>
      </c>
      <c r="I64" s="96">
        <f>C64*12%+C64</f>
        <v>42.56</v>
      </c>
      <c r="J64" s="97">
        <f t="shared" si="1"/>
        <v>51.072</v>
      </c>
    </row>
    <row r="65" spans="1:10" s="98" customFormat="1" ht="17.25" customHeight="1">
      <c r="A65" s="90" t="s">
        <v>1308</v>
      </c>
      <c r="B65" s="91" t="s">
        <v>1094</v>
      </c>
      <c r="C65" s="110">
        <v>31</v>
      </c>
      <c r="D65" s="110">
        <v>45</v>
      </c>
      <c r="E65" s="93">
        <f t="shared" si="0"/>
        <v>0.4193548387096775</v>
      </c>
      <c r="F65" s="110"/>
      <c r="G65" s="94">
        <v>44</v>
      </c>
      <c r="H65" s="95">
        <v>0.12</v>
      </c>
      <c r="I65" s="96">
        <f>C65*12%+C65</f>
        <v>34.72</v>
      </c>
      <c r="J65" s="97">
        <f t="shared" si="1"/>
        <v>41.663999999999994</v>
      </c>
    </row>
    <row r="66" spans="1:10" s="109" customFormat="1" ht="64.5" customHeight="1">
      <c r="A66" s="115" t="s">
        <v>1309</v>
      </c>
      <c r="B66" s="91" t="s">
        <v>1149</v>
      </c>
      <c r="C66" s="110">
        <v>157</v>
      </c>
      <c r="D66" s="110">
        <v>199</v>
      </c>
      <c r="E66" s="93">
        <f t="shared" si="0"/>
        <v>0.23566878980891715</v>
      </c>
      <c r="F66" s="110"/>
      <c r="G66" s="94">
        <v>194</v>
      </c>
      <c r="H66" s="95">
        <v>0.12</v>
      </c>
      <c r="I66" s="96">
        <f>C66*12%+C66</f>
        <v>175.84</v>
      </c>
      <c r="J66" s="97">
        <f t="shared" si="1"/>
        <v>211.008</v>
      </c>
    </row>
    <row r="67" spans="1:10" s="98" customFormat="1" ht="15.75">
      <c r="A67" s="72" t="s">
        <v>1751</v>
      </c>
      <c r="B67" s="74" t="s">
        <v>819</v>
      </c>
      <c r="C67" s="86"/>
      <c r="D67" s="86"/>
      <c r="E67" s="93"/>
      <c r="F67" s="86"/>
      <c r="G67" s="94"/>
      <c r="H67" s="95"/>
      <c r="I67" s="114"/>
      <c r="J67" s="97"/>
    </row>
    <row r="68" spans="1:10" s="98" customFormat="1" ht="15.75">
      <c r="A68" s="115" t="s">
        <v>1310</v>
      </c>
      <c r="B68" s="151" t="s">
        <v>1752</v>
      </c>
      <c r="C68" s="116">
        <v>290</v>
      </c>
      <c r="D68" s="116" t="s">
        <v>2114</v>
      </c>
      <c r="E68" s="93" t="e">
        <f t="shared" si="0"/>
        <v>#VALUE!</v>
      </c>
      <c r="F68" s="116"/>
      <c r="G68" s="94" t="e">
        <f>D68*0.975</f>
        <v>#VALUE!</v>
      </c>
      <c r="H68" s="95">
        <v>0.12</v>
      </c>
      <c r="I68" s="114">
        <f>C68*12%+C68</f>
        <v>324.8</v>
      </c>
      <c r="J68" s="97">
        <f t="shared" si="1"/>
        <v>389.76</v>
      </c>
    </row>
    <row r="69" spans="1:10" s="98" customFormat="1" ht="15.75">
      <c r="A69" s="90" t="s">
        <v>1311</v>
      </c>
      <c r="B69" s="91" t="s">
        <v>1753</v>
      </c>
      <c r="C69" s="110">
        <v>522</v>
      </c>
      <c r="D69" s="110">
        <v>582</v>
      </c>
      <c r="E69" s="93">
        <f t="shared" si="0"/>
        <v>0.08812260536398475</v>
      </c>
      <c r="F69" s="110"/>
      <c r="G69" s="94">
        <v>568</v>
      </c>
      <c r="H69" s="95">
        <v>0.09</v>
      </c>
      <c r="I69" s="96">
        <v>568</v>
      </c>
      <c r="J69" s="97">
        <f t="shared" si="1"/>
        <v>681.6</v>
      </c>
    </row>
    <row r="70" spans="1:10" s="98" customFormat="1" ht="15.75">
      <c r="A70" s="90" t="s">
        <v>1312</v>
      </c>
      <c r="B70" s="91" t="s">
        <v>1754</v>
      </c>
      <c r="C70" s="110">
        <v>176</v>
      </c>
      <c r="D70" s="110">
        <v>195</v>
      </c>
      <c r="E70" s="93">
        <f t="shared" si="0"/>
        <v>0.07954545454545459</v>
      </c>
      <c r="F70" s="110"/>
      <c r="G70" s="94">
        <v>190</v>
      </c>
      <c r="H70" s="95">
        <v>0.08</v>
      </c>
      <c r="I70" s="96">
        <v>190</v>
      </c>
      <c r="J70" s="97">
        <f t="shared" si="1"/>
        <v>228</v>
      </c>
    </row>
    <row r="71" spans="1:10" s="98" customFormat="1" ht="15.75">
      <c r="A71" s="90" t="s">
        <v>1313</v>
      </c>
      <c r="B71" s="91" t="s">
        <v>1758</v>
      </c>
      <c r="C71" s="110">
        <v>347</v>
      </c>
      <c r="D71" s="110">
        <v>383</v>
      </c>
      <c r="E71" s="93">
        <f t="shared" si="0"/>
        <v>0.0749279538904899</v>
      </c>
      <c r="F71" s="110"/>
      <c r="G71" s="94">
        <v>373</v>
      </c>
      <c r="H71" s="95">
        <v>0.07</v>
      </c>
      <c r="I71" s="96">
        <v>373</v>
      </c>
      <c r="J71" s="97">
        <f t="shared" si="1"/>
        <v>447.59999999999997</v>
      </c>
    </row>
    <row r="72" spans="1:10" s="98" customFormat="1" ht="15.75">
      <c r="A72" s="90" t="s">
        <v>1314</v>
      </c>
      <c r="B72" s="91" t="s">
        <v>1755</v>
      </c>
      <c r="C72" s="110">
        <v>347</v>
      </c>
      <c r="D72" s="110">
        <v>383</v>
      </c>
      <c r="E72" s="93">
        <f t="shared" si="0"/>
        <v>0.0749279538904899</v>
      </c>
      <c r="F72" s="110"/>
      <c r="G72" s="94">
        <v>373</v>
      </c>
      <c r="H72" s="95">
        <v>0.07</v>
      </c>
      <c r="I72" s="96">
        <v>373</v>
      </c>
      <c r="J72" s="97">
        <f t="shared" si="1"/>
        <v>447.59999999999997</v>
      </c>
    </row>
    <row r="73" spans="1:10" s="98" customFormat="1" ht="15.75">
      <c r="A73" s="90" t="s">
        <v>1315</v>
      </c>
      <c r="B73" s="91" t="s">
        <v>1756</v>
      </c>
      <c r="C73" s="110">
        <v>290</v>
      </c>
      <c r="D73" s="110">
        <v>195</v>
      </c>
      <c r="E73" s="93">
        <f t="shared" si="0"/>
        <v>0.020689655172413834</v>
      </c>
      <c r="F73" s="110"/>
      <c r="G73" s="94">
        <v>296</v>
      </c>
      <c r="H73" s="95">
        <v>0.02</v>
      </c>
      <c r="I73" s="96">
        <v>296</v>
      </c>
      <c r="J73" s="97">
        <f t="shared" si="1"/>
        <v>355.2</v>
      </c>
    </row>
    <row r="74" spans="1:10" s="98" customFormat="1" ht="15.75">
      <c r="A74" s="90" t="s">
        <v>1316</v>
      </c>
      <c r="B74" s="91" t="s">
        <v>1757</v>
      </c>
      <c r="C74" s="110">
        <v>347</v>
      </c>
      <c r="D74" s="110">
        <v>383</v>
      </c>
      <c r="E74" s="93">
        <f t="shared" si="0"/>
        <v>0.0749279538904899</v>
      </c>
      <c r="F74" s="110"/>
      <c r="G74" s="94">
        <v>373</v>
      </c>
      <c r="H74" s="95">
        <v>0.07</v>
      </c>
      <c r="I74" s="96">
        <v>373</v>
      </c>
      <c r="J74" s="97">
        <f t="shared" si="1"/>
        <v>447.59999999999997</v>
      </c>
    </row>
    <row r="75" spans="1:10" s="98" customFormat="1" ht="15.75">
      <c r="A75" s="90" t="s">
        <v>1317</v>
      </c>
      <c r="B75" s="91" t="s">
        <v>1759</v>
      </c>
      <c r="C75" s="110">
        <v>233</v>
      </c>
      <c r="D75" s="110">
        <v>195</v>
      </c>
      <c r="E75" s="93">
        <f t="shared" si="0"/>
        <v>0</v>
      </c>
      <c r="F75" s="110"/>
      <c r="G75" s="94">
        <v>233</v>
      </c>
      <c r="H75" s="95"/>
      <c r="I75" s="96">
        <v>233</v>
      </c>
      <c r="J75" s="97">
        <f t="shared" si="1"/>
        <v>279.59999999999997</v>
      </c>
    </row>
    <row r="76" spans="1:10" s="98" customFormat="1" ht="15.75">
      <c r="A76" s="90" t="s">
        <v>1318</v>
      </c>
      <c r="B76" s="91" t="s">
        <v>1299</v>
      </c>
      <c r="C76" s="110">
        <v>233</v>
      </c>
      <c r="D76" s="110">
        <v>259</v>
      </c>
      <c r="E76" s="93">
        <f t="shared" si="0"/>
        <v>0.0858369098712446</v>
      </c>
      <c r="F76" s="110"/>
      <c r="G76" s="94">
        <v>253</v>
      </c>
      <c r="H76" s="95">
        <v>0.09</v>
      </c>
      <c r="I76" s="96">
        <v>253</v>
      </c>
      <c r="J76" s="97">
        <f t="shared" si="1"/>
        <v>303.59999999999997</v>
      </c>
    </row>
    <row r="77" spans="1:10" s="98" customFormat="1" ht="15.75">
      <c r="A77" s="90" t="s">
        <v>1319</v>
      </c>
      <c r="B77" s="91" t="s">
        <v>1300</v>
      </c>
      <c r="C77" s="110">
        <v>233</v>
      </c>
      <c r="D77" s="110">
        <v>383</v>
      </c>
      <c r="E77" s="93">
        <f t="shared" si="0"/>
        <v>0.6008583690987124</v>
      </c>
      <c r="F77" s="110"/>
      <c r="G77" s="94">
        <v>373</v>
      </c>
      <c r="H77" s="95">
        <v>0.12</v>
      </c>
      <c r="I77" s="96">
        <f>C77*12%+C77</f>
        <v>260.96</v>
      </c>
      <c r="J77" s="97">
        <f t="shared" si="1"/>
        <v>313.152</v>
      </c>
    </row>
    <row r="78" spans="1:10" s="98" customFormat="1" ht="15.75">
      <c r="A78" s="90" t="s">
        <v>1320</v>
      </c>
      <c r="B78" s="91" t="s">
        <v>1301</v>
      </c>
      <c r="C78" s="110">
        <v>347</v>
      </c>
      <c r="D78" s="110">
        <v>381</v>
      </c>
      <c r="E78" s="93">
        <f t="shared" si="0"/>
        <v>0.0691642651296831</v>
      </c>
      <c r="F78" s="110"/>
      <c r="G78" s="94">
        <v>371</v>
      </c>
      <c r="H78" s="95">
        <v>0.07</v>
      </c>
      <c r="I78" s="96">
        <v>371</v>
      </c>
      <c r="J78" s="97">
        <f t="shared" si="1"/>
        <v>445.2</v>
      </c>
    </row>
    <row r="79" spans="1:10" s="98" customFormat="1" ht="15.75">
      <c r="A79" s="90" t="s">
        <v>1321</v>
      </c>
      <c r="B79" s="91" t="s">
        <v>1328</v>
      </c>
      <c r="C79" s="110"/>
      <c r="D79" s="110"/>
      <c r="E79" s="93"/>
      <c r="F79" s="110"/>
      <c r="G79" s="94"/>
      <c r="H79" s="95"/>
      <c r="I79" s="114"/>
      <c r="J79" s="97"/>
    </row>
    <row r="80" spans="1:10" s="98" customFormat="1" ht="15.75">
      <c r="A80" s="90" t="s">
        <v>1322</v>
      </c>
      <c r="B80" s="91" t="s">
        <v>1302</v>
      </c>
      <c r="C80" s="110">
        <v>347</v>
      </c>
      <c r="D80" s="110">
        <v>373</v>
      </c>
      <c r="E80" s="93">
        <f t="shared" si="0"/>
        <v>0.04899135446685876</v>
      </c>
      <c r="F80" s="110"/>
      <c r="G80" s="94">
        <v>364</v>
      </c>
      <c r="H80" s="95">
        <v>0.05</v>
      </c>
      <c r="I80" s="96">
        <v>364</v>
      </c>
      <c r="J80" s="97">
        <f t="shared" si="1"/>
        <v>436.8</v>
      </c>
    </row>
    <row r="81" spans="1:10" s="98" customFormat="1" ht="13.5" customHeight="1">
      <c r="A81" s="90" t="s">
        <v>1323</v>
      </c>
      <c r="B81" s="91" t="s">
        <v>1303</v>
      </c>
      <c r="C81" s="110">
        <v>347</v>
      </c>
      <c r="D81" s="110">
        <v>1315</v>
      </c>
      <c r="E81" s="93">
        <f t="shared" si="0"/>
        <v>2.6945244956772334</v>
      </c>
      <c r="F81" s="110"/>
      <c r="G81" s="94">
        <v>1282</v>
      </c>
      <c r="H81" s="95">
        <v>0.12</v>
      </c>
      <c r="I81" s="96">
        <f>C81*12%+C81</f>
        <v>388.64</v>
      </c>
      <c r="J81" s="97">
        <f t="shared" si="1"/>
        <v>466.36799999999994</v>
      </c>
    </row>
    <row r="82" spans="1:10" s="98" customFormat="1" ht="15.75">
      <c r="A82" s="99" t="s">
        <v>2185</v>
      </c>
      <c r="B82" s="100" t="s">
        <v>2186</v>
      </c>
      <c r="C82" s="117"/>
      <c r="D82" s="117">
        <v>377</v>
      </c>
      <c r="E82" s="101"/>
      <c r="F82" s="117"/>
      <c r="G82" s="94"/>
      <c r="H82" s="102"/>
      <c r="I82" s="118">
        <v>377</v>
      </c>
      <c r="J82" s="97">
        <f t="shared" si="1"/>
        <v>452.4</v>
      </c>
    </row>
    <row r="83" spans="1:10" s="109" customFormat="1" ht="13.5" customHeight="1">
      <c r="A83" s="90" t="s">
        <v>1324</v>
      </c>
      <c r="B83" s="91" t="s">
        <v>1304</v>
      </c>
      <c r="C83" s="110">
        <v>552</v>
      </c>
      <c r="D83" s="110">
        <v>604</v>
      </c>
      <c r="E83" s="93">
        <f t="shared" si="0"/>
        <v>0.06702898550724634</v>
      </c>
      <c r="F83" s="110"/>
      <c r="G83" s="94">
        <v>589</v>
      </c>
      <c r="H83" s="95">
        <v>0.07</v>
      </c>
      <c r="I83" s="96">
        <v>589</v>
      </c>
      <c r="J83" s="97">
        <f aca="true" t="shared" si="4" ref="J83:J146">I83*1.2</f>
        <v>706.8</v>
      </c>
    </row>
    <row r="84" spans="1:10" s="103" customFormat="1" ht="15" customHeight="1">
      <c r="A84" s="104" t="s">
        <v>2188</v>
      </c>
      <c r="B84" s="119" t="s">
        <v>1211</v>
      </c>
      <c r="C84" s="110">
        <v>783</v>
      </c>
      <c r="D84" s="110" t="s">
        <v>2114</v>
      </c>
      <c r="E84" s="93"/>
      <c r="F84" s="110"/>
      <c r="G84" s="94"/>
      <c r="H84" s="95">
        <v>0.12</v>
      </c>
      <c r="I84" s="96">
        <f>C84*12%+C84</f>
        <v>876.96</v>
      </c>
      <c r="J84" s="97">
        <f t="shared" si="4"/>
        <v>1052.352</v>
      </c>
    </row>
    <row r="85" spans="1:10" s="98" customFormat="1" ht="15.75">
      <c r="A85" s="99" t="s">
        <v>2189</v>
      </c>
      <c r="B85" s="120" t="s">
        <v>2187</v>
      </c>
      <c r="C85" s="117"/>
      <c r="D85" s="117">
        <v>2315</v>
      </c>
      <c r="E85" s="101"/>
      <c r="F85" s="117"/>
      <c r="G85" s="94"/>
      <c r="H85" s="102"/>
      <c r="I85" s="118">
        <v>1315</v>
      </c>
      <c r="J85" s="97">
        <f t="shared" si="4"/>
        <v>1578</v>
      </c>
    </row>
    <row r="86" spans="1:10" s="84" customFormat="1" ht="15.75">
      <c r="A86" s="99"/>
      <c r="B86" s="120"/>
      <c r="C86" s="117"/>
      <c r="D86" s="117"/>
      <c r="E86" s="101"/>
      <c r="F86" s="117"/>
      <c r="G86" s="94"/>
      <c r="H86" s="95"/>
      <c r="I86" s="96"/>
      <c r="J86" s="97">
        <f t="shared" si="4"/>
        <v>0</v>
      </c>
    </row>
    <row r="87" spans="1:10" s="98" customFormat="1" ht="15.75">
      <c r="A87" s="72" t="s">
        <v>1305</v>
      </c>
      <c r="B87" s="74" t="s">
        <v>1306</v>
      </c>
      <c r="C87" s="86"/>
      <c r="D87" s="86"/>
      <c r="E87" s="93"/>
      <c r="F87" s="86"/>
      <c r="G87" s="94"/>
      <c r="H87" s="95"/>
      <c r="I87" s="121"/>
      <c r="J87" s="97"/>
    </row>
    <row r="88" spans="1:10" s="98" customFormat="1" ht="15.75">
      <c r="A88" s="90" t="s">
        <v>1330</v>
      </c>
      <c r="B88" s="91" t="s">
        <v>1307</v>
      </c>
      <c r="C88" s="110">
        <v>59.8</v>
      </c>
      <c r="D88" s="110">
        <v>99</v>
      </c>
      <c r="E88" s="93">
        <f aca="true" t="shared" si="5" ref="E88:E151">G88/C88-100%</f>
        <v>0.6220735785953178</v>
      </c>
      <c r="F88" s="110"/>
      <c r="G88" s="94">
        <v>97</v>
      </c>
      <c r="H88" s="95">
        <v>0.12</v>
      </c>
      <c r="I88" s="96">
        <f>C88*12%+C88</f>
        <v>66.976</v>
      </c>
      <c r="J88" s="97">
        <f t="shared" si="4"/>
        <v>80.3712</v>
      </c>
    </row>
    <row r="89" spans="1:10" s="98" customFormat="1" ht="15.75">
      <c r="A89" s="90" t="s">
        <v>1331</v>
      </c>
      <c r="B89" s="91" t="s">
        <v>1325</v>
      </c>
      <c r="C89" s="110">
        <v>158.7</v>
      </c>
      <c r="D89" s="110">
        <v>234</v>
      </c>
      <c r="E89" s="93">
        <f t="shared" si="5"/>
        <v>0.4366729678638943</v>
      </c>
      <c r="F89" s="110"/>
      <c r="G89" s="94">
        <v>228</v>
      </c>
      <c r="H89" s="95">
        <v>0.12</v>
      </c>
      <c r="I89" s="96">
        <f>C89*12%+C89</f>
        <v>177.74399999999997</v>
      </c>
      <c r="J89" s="97">
        <f t="shared" si="4"/>
        <v>213.29279999999997</v>
      </c>
    </row>
    <row r="90" spans="1:10" s="98" customFormat="1" ht="15.75">
      <c r="A90" s="90" t="s">
        <v>1332</v>
      </c>
      <c r="B90" s="91" t="s">
        <v>1326</v>
      </c>
      <c r="C90" s="110">
        <v>203.6</v>
      </c>
      <c r="D90" s="110">
        <v>274</v>
      </c>
      <c r="E90" s="93">
        <f t="shared" si="5"/>
        <v>0.31139489194499026</v>
      </c>
      <c r="F90" s="110"/>
      <c r="G90" s="94">
        <v>267</v>
      </c>
      <c r="H90" s="95">
        <v>0.12</v>
      </c>
      <c r="I90" s="96">
        <f>C90*12%+C90</f>
        <v>228.03199999999998</v>
      </c>
      <c r="J90" s="97">
        <f t="shared" si="4"/>
        <v>273.6384</v>
      </c>
    </row>
    <row r="91" spans="1:10" s="98" customFormat="1" ht="15.75">
      <c r="A91" s="90" t="s">
        <v>1333</v>
      </c>
      <c r="B91" s="91" t="s">
        <v>1327</v>
      </c>
      <c r="C91" s="110">
        <v>231.9</v>
      </c>
      <c r="D91" s="110">
        <v>257</v>
      </c>
      <c r="E91" s="93">
        <f t="shared" si="5"/>
        <v>0.0823630875377317</v>
      </c>
      <c r="F91" s="110"/>
      <c r="G91" s="94">
        <v>251</v>
      </c>
      <c r="H91" s="95">
        <v>0.08</v>
      </c>
      <c r="I91" s="96">
        <v>251</v>
      </c>
      <c r="J91" s="97">
        <f t="shared" si="4"/>
        <v>301.2</v>
      </c>
    </row>
    <row r="92" spans="1:10" s="98" customFormat="1" ht="15.75">
      <c r="A92" s="122" t="s">
        <v>1334</v>
      </c>
      <c r="B92" s="123" t="s">
        <v>2190</v>
      </c>
      <c r="C92" s="110">
        <v>296</v>
      </c>
      <c r="D92" s="110">
        <v>362</v>
      </c>
      <c r="E92" s="93">
        <f t="shared" si="5"/>
        <v>0.19256756756756754</v>
      </c>
      <c r="F92" s="110"/>
      <c r="G92" s="94">
        <v>353</v>
      </c>
      <c r="H92" s="95">
        <v>0.12</v>
      </c>
      <c r="I92" s="96">
        <f aca="true" t="shared" si="6" ref="I92:I101">C92*12%+C92</f>
        <v>331.52</v>
      </c>
      <c r="J92" s="97">
        <f t="shared" si="4"/>
        <v>397.82399999999996</v>
      </c>
    </row>
    <row r="93" spans="1:10" s="98" customFormat="1" ht="15.75">
      <c r="A93" s="122" t="s">
        <v>1335</v>
      </c>
      <c r="B93" s="123" t="s">
        <v>1329</v>
      </c>
      <c r="C93" s="110">
        <v>271</v>
      </c>
      <c r="D93" s="110">
        <v>337</v>
      </c>
      <c r="E93" s="93">
        <f t="shared" si="5"/>
        <v>0.2140221402214022</v>
      </c>
      <c r="F93" s="110"/>
      <c r="G93" s="94">
        <v>329</v>
      </c>
      <c r="H93" s="95">
        <v>0.12</v>
      </c>
      <c r="I93" s="96">
        <f t="shared" si="6"/>
        <v>303.52</v>
      </c>
      <c r="J93" s="97">
        <f t="shared" si="4"/>
        <v>364.224</v>
      </c>
    </row>
    <row r="94" spans="1:10" s="98" customFormat="1" ht="15.75">
      <c r="A94" s="122" t="s">
        <v>2191</v>
      </c>
      <c r="B94" s="123" t="s">
        <v>2192</v>
      </c>
      <c r="C94" s="110">
        <v>116</v>
      </c>
      <c r="D94" s="110">
        <v>522</v>
      </c>
      <c r="E94" s="93">
        <f t="shared" si="5"/>
        <v>3.387931034482759</v>
      </c>
      <c r="F94" s="110"/>
      <c r="G94" s="94">
        <v>509</v>
      </c>
      <c r="H94" s="95">
        <v>0.12</v>
      </c>
      <c r="I94" s="96">
        <f t="shared" si="6"/>
        <v>129.92</v>
      </c>
      <c r="J94" s="97">
        <f t="shared" si="4"/>
        <v>155.90399999999997</v>
      </c>
    </row>
    <row r="95" spans="1:10" s="98" customFormat="1" ht="15.75">
      <c r="A95" s="122" t="s">
        <v>2193</v>
      </c>
      <c r="B95" s="7" t="s">
        <v>2194</v>
      </c>
      <c r="C95" s="110">
        <v>322</v>
      </c>
      <c r="D95" s="110">
        <v>474</v>
      </c>
      <c r="E95" s="93">
        <f t="shared" si="5"/>
        <v>0.4347826086956521</v>
      </c>
      <c r="F95" s="110"/>
      <c r="G95" s="94">
        <v>462</v>
      </c>
      <c r="H95" s="95">
        <v>0.12</v>
      </c>
      <c r="I95" s="96">
        <f t="shared" si="6"/>
        <v>360.64</v>
      </c>
      <c r="J95" s="97">
        <f t="shared" si="4"/>
        <v>432.768</v>
      </c>
    </row>
    <row r="96" spans="1:10" s="98" customFormat="1" ht="15.75">
      <c r="A96" s="122" t="s">
        <v>2195</v>
      </c>
      <c r="B96" s="8" t="s">
        <v>2196</v>
      </c>
      <c r="C96" s="110">
        <v>287</v>
      </c>
      <c r="D96" s="110">
        <v>474</v>
      </c>
      <c r="E96" s="93">
        <f t="shared" si="5"/>
        <v>0.6097560975609757</v>
      </c>
      <c r="F96" s="110"/>
      <c r="G96" s="94">
        <v>462</v>
      </c>
      <c r="H96" s="95">
        <v>0.12</v>
      </c>
      <c r="I96" s="96">
        <f t="shared" si="6"/>
        <v>321.44</v>
      </c>
      <c r="J96" s="97">
        <f t="shared" si="4"/>
        <v>385.728</v>
      </c>
    </row>
    <row r="97" spans="1:10" s="98" customFormat="1" ht="15.75">
      <c r="A97" s="122" t="s">
        <v>2197</v>
      </c>
      <c r="B97" s="7" t="s">
        <v>2200</v>
      </c>
      <c r="C97" s="110">
        <v>639</v>
      </c>
      <c r="D97" s="110">
        <v>797</v>
      </c>
      <c r="E97" s="93">
        <f t="shared" si="5"/>
        <v>0.215962441314554</v>
      </c>
      <c r="F97" s="110"/>
      <c r="G97" s="94">
        <v>777</v>
      </c>
      <c r="H97" s="95">
        <v>0.12</v>
      </c>
      <c r="I97" s="96">
        <f t="shared" si="6"/>
        <v>715.68</v>
      </c>
      <c r="J97" s="97">
        <f t="shared" si="4"/>
        <v>858.8159999999999</v>
      </c>
    </row>
    <row r="98" spans="1:10" s="98" customFormat="1" ht="15.75">
      <c r="A98" s="122" t="s">
        <v>1182</v>
      </c>
      <c r="B98" s="24" t="s">
        <v>1183</v>
      </c>
      <c r="C98" s="110">
        <v>75</v>
      </c>
      <c r="D98" s="110"/>
      <c r="E98" s="95">
        <v>0.12</v>
      </c>
      <c r="F98" s="110"/>
      <c r="G98" s="113">
        <v>84</v>
      </c>
      <c r="H98" s="95">
        <v>0.12</v>
      </c>
      <c r="I98" s="96">
        <f t="shared" si="6"/>
        <v>84</v>
      </c>
      <c r="J98" s="97">
        <f t="shared" si="4"/>
        <v>100.8</v>
      </c>
    </row>
    <row r="99" spans="1:10" s="98" customFormat="1" ht="15.75">
      <c r="A99" s="122" t="s">
        <v>1196</v>
      </c>
      <c r="B99" s="24" t="s">
        <v>1194</v>
      </c>
      <c r="C99" s="110">
        <v>270</v>
      </c>
      <c r="D99" s="110"/>
      <c r="E99" s="95">
        <v>0.12</v>
      </c>
      <c r="F99" s="110"/>
      <c r="G99" s="113">
        <v>302</v>
      </c>
      <c r="H99" s="95">
        <v>0.12</v>
      </c>
      <c r="I99" s="96">
        <f t="shared" si="6"/>
        <v>302.4</v>
      </c>
      <c r="J99" s="97">
        <f t="shared" si="4"/>
        <v>362.87999999999994</v>
      </c>
    </row>
    <row r="100" spans="1:10" s="98" customFormat="1" ht="15.75">
      <c r="A100" s="122" t="s">
        <v>1197</v>
      </c>
      <c r="B100" s="24" t="s">
        <v>1195</v>
      </c>
      <c r="C100" s="110">
        <v>680</v>
      </c>
      <c r="D100" s="110"/>
      <c r="E100" s="95">
        <v>0.12</v>
      </c>
      <c r="F100" s="110"/>
      <c r="G100" s="113">
        <v>762</v>
      </c>
      <c r="H100" s="95">
        <v>0.12</v>
      </c>
      <c r="I100" s="96">
        <f t="shared" si="6"/>
        <v>761.6</v>
      </c>
      <c r="J100" s="97">
        <f t="shared" si="4"/>
        <v>913.92</v>
      </c>
    </row>
    <row r="101" spans="1:10" s="98" customFormat="1" ht="15.75">
      <c r="A101" s="122" t="s">
        <v>1207</v>
      </c>
      <c r="B101" s="24" t="s">
        <v>1208</v>
      </c>
      <c r="C101" s="110">
        <v>158</v>
      </c>
      <c r="D101" s="110"/>
      <c r="E101" s="95">
        <v>0.12</v>
      </c>
      <c r="F101" s="110"/>
      <c r="G101" s="113">
        <v>177</v>
      </c>
      <c r="H101" s="95">
        <v>0.12</v>
      </c>
      <c r="I101" s="96">
        <f t="shared" si="6"/>
        <v>176.96</v>
      </c>
      <c r="J101" s="97">
        <f t="shared" si="4"/>
        <v>212.352</v>
      </c>
    </row>
    <row r="102" spans="1:10" s="98" customFormat="1" ht="15.75">
      <c r="A102" s="72" t="s">
        <v>1336</v>
      </c>
      <c r="B102" s="74" t="s">
        <v>1337</v>
      </c>
      <c r="C102" s="86"/>
      <c r="D102" s="86"/>
      <c r="E102" s="93"/>
      <c r="F102" s="86"/>
      <c r="G102" s="94"/>
      <c r="H102" s="95"/>
      <c r="I102" s="114"/>
      <c r="J102" s="97"/>
    </row>
    <row r="103" spans="1:10" s="98" customFormat="1" ht="15.75">
      <c r="A103" s="90" t="s">
        <v>1340</v>
      </c>
      <c r="B103" s="91" t="s">
        <v>1339</v>
      </c>
      <c r="C103" s="110">
        <v>232</v>
      </c>
      <c r="D103" s="110">
        <v>277</v>
      </c>
      <c r="E103" s="93">
        <f t="shared" si="5"/>
        <v>0.1637931034482758</v>
      </c>
      <c r="F103" s="110"/>
      <c r="G103" s="94">
        <v>270</v>
      </c>
      <c r="H103" s="95">
        <v>0.12</v>
      </c>
      <c r="I103" s="96">
        <f>C103*12%+C103</f>
        <v>259.84</v>
      </c>
      <c r="J103" s="97">
        <f t="shared" si="4"/>
        <v>311.80799999999994</v>
      </c>
    </row>
    <row r="104" spans="1:10" s="109" customFormat="1" ht="15.75">
      <c r="A104" s="90" t="s">
        <v>1341</v>
      </c>
      <c r="B104" s="91" t="s">
        <v>1338</v>
      </c>
      <c r="C104" s="110">
        <v>300</v>
      </c>
      <c r="D104" s="110">
        <v>351</v>
      </c>
      <c r="E104" s="93">
        <f t="shared" si="5"/>
        <v>0.1399999999999999</v>
      </c>
      <c r="F104" s="110"/>
      <c r="G104" s="94">
        <v>342</v>
      </c>
      <c r="H104" s="95">
        <v>0.12</v>
      </c>
      <c r="I104" s="96">
        <f>C104*12%+C104</f>
        <v>336</v>
      </c>
      <c r="J104" s="97">
        <f t="shared" si="4"/>
        <v>403.2</v>
      </c>
    </row>
    <row r="105" spans="1:10" s="98" customFormat="1" ht="15.75">
      <c r="A105" s="90" t="s">
        <v>1342</v>
      </c>
      <c r="B105" s="91" t="s">
        <v>1101</v>
      </c>
      <c r="C105" s="110">
        <v>358</v>
      </c>
      <c r="D105" s="110">
        <v>400</v>
      </c>
      <c r="E105" s="93">
        <f t="shared" si="5"/>
        <v>0.0893854748603351</v>
      </c>
      <c r="F105" s="110"/>
      <c r="G105" s="94">
        <f>D105*0.975</f>
        <v>390</v>
      </c>
      <c r="H105" s="95">
        <v>0.09</v>
      </c>
      <c r="I105" s="96">
        <v>390</v>
      </c>
      <c r="J105" s="97">
        <f t="shared" si="4"/>
        <v>468</v>
      </c>
    </row>
    <row r="106" spans="1:10" s="98" customFormat="1" ht="15.75">
      <c r="A106" s="90" t="s">
        <v>1343</v>
      </c>
      <c r="B106" s="91" t="s">
        <v>1095</v>
      </c>
      <c r="C106" s="110">
        <v>487</v>
      </c>
      <c r="D106" s="110">
        <v>565</v>
      </c>
      <c r="E106" s="93">
        <f t="shared" si="5"/>
        <v>0.1314168377823408</v>
      </c>
      <c r="F106" s="110"/>
      <c r="G106" s="94">
        <v>551</v>
      </c>
      <c r="H106" s="95">
        <v>0.12</v>
      </c>
      <c r="I106" s="96">
        <f>C106*12%+C106</f>
        <v>545.44</v>
      </c>
      <c r="J106" s="97">
        <f t="shared" si="4"/>
        <v>654.528</v>
      </c>
    </row>
    <row r="107" spans="1:10" s="98" customFormat="1" ht="15.75">
      <c r="A107" s="72" t="s">
        <v>1344</v>
      </c>
      <c r="B107" s="74" t="s">
        <v>2112</v>
      </c>
      <c r="C107" s="86"/>
      <c r="D107" s="86"/>
      <c r="E107" s="93"/>
      <c r="F107" s="86"/>
      <c r="G107" s="94"/>
      <c r="H107" s="95"/>
      <c r="I107" s="114"/>
      <c r="J107" s="97"/>
    </row>
    <row r="108" spans="1:10" s="98" customFormat="1" ht="15.75">
      <c r="A108" s="122" t="s">
        <v>14</v>
      </c>
      <c r="B108" s="123" t="s">
        <v>2116</v>
      </c>
      <c r="C108" s="107">
        <v>133</v>
      </c>
      <c r="D108" s="107">
        <v>164</v>
      </c>
      <c r="E108" s="93">
        <f t="shared" si="5"/>
        <v>0.20300751879699241</v>
      </c>
      <c r="F108" s="107"/>
      <c r="G108" s="94">
        <v>160</v>
      </c>
      <c r="H108" s="95">
        <v>0.12</v>
      </c>
      <c r="I108" s="96">
        <f>C108*12%+C108</f>
        <v>148.96</v>
      </c>
      <c r="J108" s="97">
        <f t="shared" si="4"/>
        <v>178.752</v>
      </c>
    </row>
    <row r="109" spans="1:10" s="98" customFormat="1" ht="15.75">
      <c r="A109" s="122" t="s">
        <v>15</v>
      </c>
      <c r="B109" s="123" t="s">
        <v>1096</v>
      </c>
      <c r="C109" s="110">
        <v>231</v>
      </c>
      <c r="D109" s="110">
        <v>292</v>
      </c>
      <c r="E109" s="93">
        <f t="shared" si="5"/>
        <v>0.23376623376623384</v>
      </c>
      <c r="F109" s="110"/>
      <c r="G109" s="94">
        <v>285</v>
      </c>
      <c r="H109" s="95">
        <v>0.12</v>
      </c>
      <c r="I109" s="96">
        <f>C109*12%+C109</f>
        <v>258.72</v>
      </c>
      <c r="J109" s="97">
        <f t="shared" si="4"/>
        <v>310.464</v>
      </c>
    </row>
    <row r="110" spans="1:10" s="98" customFormat="1" ht="15.75">
      <c r="A110" s="122" t="s">
        <v>16</v>
      </c>
      <c r="B110" s="123" t="s">
        <v>2117</v>
      </c>
      <c r="C110" s="94">
        <v>106</v>
      </c>
      <c r="D110" s="94">
        <v>149</v>
      </c>
      <c r="E110" s="93">
        <f t="shared" si="5"/>
        <v>0.3679245283018868</v>
      </c>
      <c r="F110" s="94"/>
      <c r="G110" s="94">
        <v>145</v>
      </c>
      <c r="H110" s="95">
        <v>0.12</v>
      </c>
      <c r="I110" s="96">
        <f>C110*12%+C110</f>
        <v>118.72</v>
      </c>
      <c r="J110" s="97">
        <f t="shared" si="4"/>
        <v>142.464</v>
      </c>
    </row>
    <row r="111" spans="1:10" s="98" customFormat="1" ht="15.75">
      <c r="A111" s="122" t="s">
        <v>17</v>
      </c>
      <c r="B111" s="123" t="s">
        <v>2201</v>
      </c>
      <c r="C111" s="107">
        <v>245</v>
      </c>
      <c r="D111" s="107">
        <v>273</v>
      </c>
      <c r="E111" s="93">
        <f t="shared" si="5"/>
        <v>0.08571428571428563</v>
      </c>
      <c r="F111" s="107"/>
      <c r="G111" s="94">
        <v>266</v>
      </c>
      <c r="H111" s="95">
        <v>0.09</v>
      </c>
      <c r="I111" s="96">
        <v>266</v>
      </c>
      <c r="J111" s="97">
        <f t="shared" si="4"/>
        <v>319.2</v>
      </c>
    </row>
    <row r="112" spans="1:10" s="98" customFormat="1" ht="15.75">
      <c r="A112" s="122" t="s">
        <v>18</v>
      </c>
      <c r="B112" s="123" t="s">
        <v>1347</v>
      </c>
      <c r="C112" s="124">
        <v>50</v>
      </c>
      <c r="D112" s="124">
        <v>68</v>
      </c>
      <c r="E112" s="93">
        <f t="shared" si="5"/>
        <v>0.32000000000000006</v>
      </c>
      <c r="F112" s="124"/>
      <c r="G112" s="94">
        <v>66</v>
      </c>
      <c r="H112" s="95">
        <v>0.12</v>
      </c>
      <c r="I112" s="96">
        <f aca="true" t="shared" si="7" ref="I112:I122">C112*12%+C112</f>
        <v>56</v>
      </c>
      <c r="J112" s="97">
        <f t="shared" si="4"/>
        <v>67.2</v>
      </c>
    </row>
    <row r="113" spans="1:10" s="98" customFormat="1" ht="15.75">
      <c r="A113" s="122" t="s">
        <v>19</v>
      </c>
      <c r="B113" s="123" t="s">
        <v>2107</v>
      </c>
      <c r="C113" s="124">
        <v>93</v>
      </c>
      <c r="D113" s="124">
        <v>150</v>
      </c>
      <c r="E113" s="93">
        <f t="shared" si="5"/>
        <v>0.5698924731182795</v>
      </c>
      <c r="F113" s="124"/>
      <c r="G113" s="94">
        <v>146</v>
      </c>
      <c r="H113" s="95">
        <v>0.12</v>
      </c>
      <c r="I113" s="96">
        <f t="shared" si="7"/>
        <v>104.16</v>
      </c>
      <c r="J113" s="97">
        <f t="shared" si="4"/>
        <v>124.99199999999999</v>
      </c>
    </row>
    <row r="114" spans="1:10" s="98" customFormat="1" ht="16.5" customHeight="1">
      <c r="A114" s="122" t="s">
        <v>20</v>
      </c>
      <c r="B114" s="123" t="s">
        <v>11</v>
      </c>
      <c r="C114" s="125">
        <v>136</v>
      </c>
      <c r="D114" s="125">
        <v>161</v>
      </c>
      <c r="E114" s="93">
        <f t="shared" si="5"/>
        <v>0.15441176470588225</v>
      </c>
      <c r="F114" s="125"/>
      <c r="G114" s="94">
        <v>157</v>
      </c>
      <c r="H114" s="95">
        <v>0.12</v>
      </c>
      <c r="I114" s="96">
        <f t="shared" si="7"/>
        <v>152.32</v>
      </c>
      <c r="J114" s="97">
        <f t="shared" si="4"/>
        <v>182.784</v>
      </c>
    </row>
    <row r="115" spans="1:10" s="98" customFormat="1" ht="18" customHeight="1">
      <c r="A115" s="122" t="s">
        <v>21</v>
      </c>
      <c r="B115" s="123" t="s">
        <v>2202</v>
      </c>
      <c r="C115" s="125">
        <v>176</v>
      </c>
      <c r="D115" s="125">
        <v>253</v>
      </c>
      <c r="E115" s="93">
        <f t="shared" si="5"/>
        <v>0.40340909090909083</v>
      </c>
      <c r="F115" s="125"/>
      <c r="G115" s="94">
        <v>247</v>
      </c>
      <c r="H115" s="95">
        <v>0.12</v>
      </c>
      <c r="I115" s="96">
        <f t="shared" si="7"/>
        <v>197.12</v>
      </c>
      <c r="J115" s="97">
        <f t="shared" si="4"/>
        <v>236.54399999999998</v>
      </c>
    </row>
    <row r="116" spans="1:10" s="98" customFormat="1" ht="30.75" customHeight="1">
      <c r="A116" s="122" t="s">
        <v>32</v>
      </c>
      <c r="B116" s="123" t="s">
        <v>6</v>
      </c>
      <c r="C116" s="125">
        <v>123</v>
      </c>
      <c r="D116" s="125">
        <v>239</v>
      </c>
      <c r="E116" s="93">
        <f t="shared" si="5"/>
        <v>0.8943089430894309</v>
      </c>
      <c r="F116" s="125"/>
      <c r="G116" s="94">
        <v>233</v>
      </c>
      <c r="H116" s="95">
        <v>0.12</v>
      </c>
      <c r="I116" s="96">
        <f t="shared" si="7"/>
        <v>137.76</v>
      </c>
      <c r="J116" s="97">
        <f t="shared" si="4"/>
        <v>165.31199999999998</v>
      </c>
    </row>
    <row r="117" spans="1:10" s="98" customFormat="1" ht="28.5" customHeight="1">
      <c r="A117" s="122" t="s">
        <v>33</v>
      </c>
      <c r="B117" s="123" t="s">
        <v>2203</v>
      </c>
      <c r="C117" s="125">
        <v>842</v>
      </c>
      <c r="D117" s="125">
        <v>1072</v>
      </c>
      <c r="E117" s="93">
        <f t="shared" si="5"/>
        <v>0.24109263657957247</v>
      </c>
      <c r="F117" s="125"/>
      <c r="G117" s="94">
        <v>1045</v>
      </c>
      <c r="H117" s="95">
        <v>0.12</v>
      </c>
      <c r="I117" s="96">
        <f t="shared" si="7"/>
        <v>943.04</v>
      </c>
      <c r="J117" s="97">
        <f t="shared" si="4"/>
        <v>1131.648</v>
      </c>
    </row>
    <row r="118" spans="1:10" s="98" customFormat="1" ht="28.5" customHeight="1">
      <c r="A118" s="122" t="s">
        <v>34</v>
      </c>
      <c r="B118" s="123" t="s">
        <v>2204</v>
      </c>
      <c r="C118" s="125">
        <v>138</v>
      </c>
      <c r="D118" s="125">
        <v>185</v>
      </c>
      <c r="E118" s="93">
        <f t="shared" si="5"/>
        <v>0.30434782608695654</v>
      </c>
      <c r="F118" s="125"/>
      <c r="G118" s="94">
        <v>180</v>
      </c>
      <c r="H118" s="95">
        <v>0.12</v>
      </c>
      <c r="I118" s="96">
        <f t="shared" si="7"/>
        <v>154.56</v>
      </c>
      <c r="J118" s="97">
        <f t="shared" si="4"/>
        <v>185.472</v>
      </c>
    </row>
    <row r="119" spans="1:10" s="98" customFormat="1" ht="28.5" customHeight="1">
      <c r="A119" s="122" t="s">
        <v>35</v>
      </c>
      <c r="B119" s="123" t="s">
        <v>2205</v>
      </c>
      <c r="C119" s="125">
        <v>125</v>
      </c>
      <c r="D119" s="125">
        <v>172</v>
      </c>
      <c r="E119" s="93">
        <f t="shared" si="5"/>
        <v>0.3440000000000001</v>
      </c>
      <c r="F119" s="125"/>
      <c r="G119" s="94">
        <v>168</v>
      </c>
      <c r="H119" s="95">
        <v>0.12</v>
      </c>
      <c r="I119" s="96">
        <f t="shared" si="7"/>
        <v>140</v>
      </c>
      <c r="J119" s="97">
        <f t="shared" si="4"/>
        <v>168</v>
      </c>
    </row>
    <row r="120" spans="1:10" s="98" customFormat="1" ht="14.25" customHeight="1">
      <c r="A120" s="122" t="s">
        <v>36</v>
      </c>
      <c r="B120" s="123" t="s">
        <v>1350</v>
      </c>
      <c r="C120" s="126">
        <v>67</v>
      </c>
      <c r="D120" s="126">
        <v>130</v>
      </c>
      <c r="E120" s="93">
        <f t="shared" si="5"/>
        <v>0.8955223880597014</v>
      </c>
      <c r="F120" s="126"/>
      <c r="G120" s="94">
        <v>127</v>
      </c>
      <c r="H120" s="95">
        <v>0.12</v>
      </c>
      <c r="I120" s="96">
        <f t="shared" si="7"/>
        <v>75.03999999999999</v>
      </c>
      <c r="J120" s="97">
        <f t="shared" si="4"/>
        <v>90.04799999999999</v>
      </c>
    </row>
    <row r="121" spans="1:10" s="98" customFormat="1" ht="15.75">
      <c r="A121" s="130" t="s">
        <v>2232</v>
      </c>
      <c r="B121" s="131" t="s">
        <v>12</v>
      </c>
      <c r="C121" s="127">
        <v>52</v>
      </c>
      <c r="D121" s="127" t="s">
        <v>2114</v>
      </c>
      <c r="E121" s="93" t="e">
        <f t="shared" si="5"/>
        <v>#VALUE!</v>
      </c>
      <c r="F121" s="127"/>
      <c r="G121" s="94" t="e">
        <f>D121*0.975</f>
        <v>#VALUE!</v>
      </c>
      <c r="H121" s="95">
        <v>0.12</v>
      </c>
      <c r="I121" s="96">
        <f t="shared" si="7"/>
        <v>58.24</v>
      </c>
      <c r="J121" s="97">
        <f t="shared" si="4"/>
        <v>69.888</v>
      </c>
    </row>
    <row r="122" spans="1:10" s="98" customFormat="1" ht="29.25" customHeight="1">
      <c r="A122" s="122" t="s">
        <v>37</v>
      </c>
      <c r="B122" s="123" t="s">
        <v>2206</v>
      </c>
      <c r="C122" s="126">
        <v>83</v>
      </c>
      <c r="D122" s="126">
        <v>97</v>
      </c>
      <c r="E122" s="93">
        <f t="shared" si="5"/>
        <v>0.14457831325301207</v>
      </c>
      <c r="F122" s="126"/>
      <c r="G122" s="94">
        <v>95</v>
      </c>
      <c r="H122" s="95">
        <v>0.12</v>
      </c>
      <c r="I122" s="96">
        <f t="shared" si="7"/>
        <v>92.96</v>
      </c>
      <c r="J122" s="97">
        <f t="shared" si="4"/>
        <v>111.55199999999999</v>
      </c>
    </row>
    <row r="123" spans="1:10" s="98" customFormat="1" ht="24" customHeight="1">
      <c r="A123" s="122" t="s">
        <v>38</v>
      </c>
      <c r="B123" s="123" t="s">
        <v>1097</v>
      </c>
      <c r="C123" s="110">
        <v>177</v>
      </c>
      <c r="D123" s="110">
        <v>201</v>
      </c>
      <c r="E123" s="93">
        <f t="shared" si="5"/>
        <v>0.10734463276836159</v>
      </c>
      <c r="F123" s="110"/>
      <c r="G123" s="94">
        <v>196</v>
      </c>
      <c r="H123" s="95">
        <v>0.11</v>
      </c>
      <c r="I123" s="96">
        <v>196</v>
      </c>
      <c r="J123" s="97">
        <f t="shared" si="4"/>
        <v>235.2</v>
      </c>
    </row>
    <row r="124" spans="1:10" s="98" customFormat="1" ht="15.75">
      <c r="A124" s="122" t="s">
        <v>39</v>
      </c>
      <c r="B124" s="123" t="s">
        <v>2207</v>
      </c>
      <c r="C124" s="110">
        <v>123</v>
      </c>
      <c r="D124" s="110">
        <v>176</v>
      </c>
      <c r="E124" s="93">
        <f t="shared" si="5"/>
        <v>0.39837398373983746</v>
      </c>
      <c r="F124" s="110"/>
      <c r="G124" s="94">
        <v>172</v>
      </c>
      <c r="H124" s="95">
        <v>0.12</v>
      </c>
      <c r="I124" s="96">
        <f>C124*12%+C124</f>
        <v>137.76</v>
      </c>
      <c r="J124" s="97">
        <f t="shared" si="4"/>
        <v>165.31199999999998</v>
      </c>
    </row>
    <row r="125" spans="1:10" s="98" customFormat="1" ht="15.75">
      <c r="A125" s="122" t="s">
        <v>40</v>
      </c>
      <c r="B125" s="123" t="s">
        <v>8</v>
      </c>
      <c r="C125" s="110">
        <v>152</v>
      </c>
      <c r="D125" s="110">
        <v>177</v>
      </c>
      <c r="E125" s="93">
        <f t="shared" si="5"/>
        <v>0.13157894736842102</v>
      </c>
      <c r="F125" s="110"/>
      <c r="G125" s="94">
        <v>172</v>
      </c>
      <c r="H125" s="95">
        <v>0.12</v>
      </c>
      <c r="I125" s="96">
        <f>C125*12%+C125</f>
        <v>170.24</v>
      </c>
      <c r="J125" s="97">
        <f t="shared" si="4"/>
        <v>204.288</v>
      </c>
    </row>
    <row r="126" spans="1:10" s="98" customFormat="1" ht="15.75">
      <c r="A126" s="122" t="s">
        <v>41</v>
      </c>
      <c r="B126" s="123" t="s">
        <v>9</v>
      </c>
      <c r="C126" s="110">
        <v>94</v>
      </c>
      <c r="D126" s="110">
        <v>126</v>
      </c>
      <c r="E126" s="93">
        <f t="shared" si="5"/>
        <v>0.3085106382978724</v>
      </c>
      <c r="F126" s="110"/>
      <c r="G126" s="94">
        <v>123</v>
      </c>
      <c r="H126" s="95">
        <v>0.12</v>
      </c>
      <c r="I126" s="96">
        <f>C126*12%+C126</f>
        <v>105.28</v>
      </c>
      <c r="J126" s="97">
        <f t="shared" si="4"/>
        <v>126.336</v>
      </c>
    </row>
    <row r="127" spans="1:10" s="98" customFormat="1" ht="15.75">
      <c r="A127" s="122" t="s">
        <v>42</v>
      </c>
      <c r="B127" s="123" t="s">
        <v>824</v>
      </c>
      <c r="C127" s="110">
        <v>87</v>
      </c>
      <c r="D127" s="110">
        <v>98</v>
      </c>
      <c r="E127" s="93">
        <f t="shared" si="5"/>
        <v>0.10344827586206895</v>
      </c>
      <c r="F127" s="110"/>
      <c r="G127" s="94">
        <v>96</v>
      </c>
      <c r="H127" s="95">
        <v>0.1</v>
      </c>
      <c r="I127" s="96">
        <v>96</v>
      </c>
      <c r="J127" s="97">
        <f t="shared" si="4"/>
        <v>115.19999999999999</v>
      </c>
    </row>
    <row r="128" spans="1:10" s="98" customFormat="1" ht="15.75">
      <c r="A128" s="122" t="s">
        <v>43</v>
      </c>
      <c r="B128" s="123" t="s">
        <v>825</v>
      </c>
      <c r="C128" s="110">
        <v>82</v>
      </c>
      <c r="D128" s="110">
        <v>98</v>
      </c>
      <c r="E128" s="93">
        <f t="shared" si="5"/>
        <v>0.1707317073170731</v>
      </c>
      <c r="F128" s="110"/>
      <c r="G128" s="94">
        <v>96</v>
      </c>
      <c r="H128" s="95">
        <v>0.12</v>
      </c>
      <c r="I128" s="96">
        <f>C128*12%+C128</f>
        <v>91.84</v>
      </c>
      <c r="J128" s="97">
        <f t="shared" si="4"/>
        <v>110.208</v>
      </c>
    </row>
    <row r="129" spans="1:10" s="98" customFormat="1" ht="16.5" customHeight="1">
      <c r="A129" s="122" t="s">
        <v>44</v>
      </c>
      <c r="B129" s="123" t="s">
        <v>7</v>
      </c>
      <c r="C129" s="110">
        <v>216</v>
      </c>
      <c r="D129" s="110">
        <v>245</v>
      </c>
      <c r="E129" s="93">
        <f t="shared" si="5"/>
        <v>0.1064814814814814</v>
      </c>
      <c r="F129" s="110"/>
      <c r="G129" s="94">
        <v>239</v>
      </c>
      <c r="H129" s="95">
        <v>0.11</v>
      </c>
      <c r="I129" s="96">
        <v>239</v>
      </c>
      <c r="J129" s="97">
        <f t="shared" si="4"/>
        <v>286.8</v>
      </c>
    </row>
    <row r="130" spans="1:10" s="98" customFormat="1" ht="15.75">
      <c r="A130" s="122" t="s">
        <v>45</v>
      </c>
      <c r="B130" s="123" t="s">
        <v>1345</v>
      </c>
      <c r="C130" s="110">
        <v>83</v>
      </c>
      <c r="D130" s="110">
        <v>97</v>
      </c>
      <c r="E130" s="93">
        <f t="shared" si="5"/>
        <v>0.14457831325301207</v>
      </c>
      <c r="F130" s="110"/>
      <c r="G130" s="94">
        <v>95</v>
      </c>
      <c r="H130" s="95">
        <v>0.12</v>
      </c>
      <c r="I130" s="96">
        <f>C130*12%+C130</f>
        <v>92.96</v>
      </c>
      <c r="J130" s="97">
        <f t="shared" si="4"/>
        <v>111.55199999999999</v>
      </c>
    </row>
    <row r="131" spans="1:10" s="98" customFormat="1" ht="15.75">
      <c r="A131" s="122" t="s">
        <v>46</v>
      </c>
      <c r="B131" s="123" t="s">
        <v>2208</v>
      </c>
      <c r="C131" s="110">
        <v>227</v>
      </c>
      <c r="D131" s="110">
        <v>257</v>
      </c>
      <c r="E131" s="93">
        <f t="shared" si="5"/>
        <v>0.10572687224669597</v>
      </c>
      <c r="F131" s="110"/>
      <c r="G131" s="94">
        <v>251</v>
      </c>
      <c r="H131" s="95">
        <v>0.11</v>
      </c>
      <c r="I131" s="96">
        <v>251</v>
      </c>
      <c r="J131" s="97">
        <f t="shared" si="4"/>
        <v>301.2</v>
      </c>
    </row>
    <row r="132" spans="1:10" s="98" customFormat="1" ht="15.75">
      <c r="A132" s="122" t="s">
        <v>47</v>
      </c>
      <c r="B132" s="123" t="s">
        <v>2209</v>
      </c>
      <c r="C132" s="110">
        <v>134</v>
      </c>
      <c r="D132" s="110">
        <v>155</v>
      </c>
      <c r="E132" s="93">
        <f t="shared" si="5"/>
        <v>0.12686567164179108</v>
      </c>
      <c r="F132" s="110"/>
      <c r="G132" s="94">
        <v>151</v>
      </c>
      <c r="H132" s="95">
        <v>0.12</v>
      </c>
      <c r="I132" s="96">
        <f aca="true" t="shared" si="8" ref="I132:I147">C132*12%+C132</f>
        <v>150.07999999999998</v>
      </c>
      <c r="J132" s="97">
        <f t="shared" si="4"/>
        <v>180.09599999999998</v>
      </c>
    </row>
    <row r="133" spans="1:10" s="98" customFormat="1" ht="15.75">
      <c r="A133" s="122" t="s">
        <v>48</v>
      </c>
      <c r="B133" s="123" t="s">
        <v>1348</v>
      </c>
      <c r="C133" s="110">
        <v>157</v>
      </c>
      <c r="D133" s="110">
        <v>240</v>
      </c>
      <c r="E133" s="93">
        <f t="shared" si="5"/>
        <v>0.49044585987261136</v>
      </c>
      <c r="F133" s="110"/>
      <c r="G133" s="94">
        <f>D133*0.975</f>
        <v>234</v>
      </c>
      <c r="H133" s="95">
        <v>0.12</v>
      </c>
      <c r="I133" s="96">
        <f t="shared" si="8"/>
        <v>175.84</v>
      </c>
      <c r="J133" s="97">
        <f t="shared" si="4"/>
        <v>211.008</v>
      </c>
    </row>
    <row r="134" spans="1:10" s="98" customFormat="1" ht="15.75">
      <c r="A134" s="122" t="s">
        <v>49</v>
      </c>
      <c r="B134" s="123" t="s">
        <v>1346</v>
      </c>
      <c r="C134" s="110">
        <v>73</v>
      </c>
      <c r="D134" s="110">
        <v>130</v>
      </c>
      <c r="E134" s="93">
        <f t="shared" si="5"/>
        <v>0.7397260273972603</v>
      </c>
      <c r="F134" s="110"/>
      <c r="G134" s="94">
        <v>127</v>
      </c>
      <c r="H134" s="95">
        <v>0.12</v>
      </c>
      <c r="I134" s="96">
        <f t="shared" si="8"/>
        <v>81.76</v>
      </c>
      <c r="J134" s="97">
        <f t="shared" si="4"/>
        <v>98.11200000000001</v>
      </c>
    </row>
    <row r="135" spans="1:10" s="98" customFormat="1" ht="15.75">
      <c r="A135" s="122" t="s">
        <v>50</v>
      </c>
      <c r="B135" s="123" t="s">
        <v>2210</v>
      </c>
      <c r="C135" s="110">
        <v>482</v>
      </c>
      <c r="D135" s="110">
        <v>545</v>
      </c>
      <c r="E135" s="93">
        <f t="shared" si="5"/>
        <v>0.10165975103734448</v>
      </c>
      <c r="F135" s="110"/>
      <c r="G135" s="94">
        <v>531</v>
      </c>
      <c r="H135" s="95">
        <v>0.12</v>
      </c>
      <c r="I135" s="96">
        <f t="shared" si="8"/>
        <v>539.84</v>
      </c>
      <c r="J135" s="97">
        <f t="shared" si="4"/>
        <v>647.808</v>
      </c>
    </row>
    <row r="136" spans="1:10" s="98" customFormat="1" ht="15.75">
      <c r="A136" s="122" t="s">
        <v>51</v>
      </c>
      <c r="B136" s="123" t="s">
        <v>1351</v>
      </c>
      <c r="C136" s="110">
        <v>189</v>
      </c>
      <c r="D136" s="110">
        <v>242</v>
      </c>
      <c r="E136" s="93">
        <f t="shared" si="5"/>
        <v>0.2486772486772486</v>
      </c>
      <c r="F136" s="110"/>
      <c r="G136" s="94">
        <v>236</v>
      </c>
      <c r="H136" s="95">
        <v>0.12</v>
      </c>
      <c r="I136" s="96">
        <f t="shared" si="8"/>
        <v>211.68</v>
      </c>
      <c r="J136" s="97">
        <f t="shared" si="4"/>
        <v>254.016</v>
      </c>
    </row>
    <row r="137" spans="1:10" s="98" customFormat="1" ht="15.75">
      <c r="A137" s="122" t="s">
        <v>52</v>
      </c>
      <c r="B137" s="123" t="s">
        <v>10</v>
      </c>
      <c r="C137" s="110">
        <v>60</v>
      </c>
      <c r="D137" s="110">
        <v>124</v>
      </c>
      <c r="E137" s="93">
        <f t="shared" si="5"/>
        <v>1.0166666666666666</v>
      </c>
      <c r="F137" s="110"/>
      <c r="G137" s="94">
        <v>121</v>
      </c>
      <c r="H137" s="95">
        <v>0.12</v>
      </c>
      <c r="I137" s="96">
        <f t="shared" si="8"/>
        <v>67.2</v>
      </c>
      <c r="J137" s="97">
        <f t="shared" si="4"/>
        <v>80.64</v>
      </c>
    </row>
    <row r="138" spans="1:10" s="98" customFormat="1" ht="15.75">
      <c r="A138" s="122" t="s">
        <v>53</v>
      </c>
      <c r="B138" s="123" t="s">
        <v>1356</v>
      </c>
      <c r="C138" s="110">
        <v>186</v>
      </c>
      <c r="D138" s="110">
        <v>241</v>
      </c>
      <c r="E138" s="93">
        <f t="shared" si="5"/>
        <v>0.26344086021505375</v>
      </c>
      <c r="F138" s="110"/>
      <c r="G138" s="94">
        <v>235</v>
      </c>
      <c r="H138" s="95">
        <v>0.12</v>
      </c>
      <c r="I138" s="96">
        <f t="shared" si="8"/>
        <v>208.32</v>
      </c>
      <c r="J138" s="97">
        <f t="shared" si="4"/>
        <v>249.98399999999998</v>
      </c>
    </row>
    <row r="139" spans="1:10" s="98" customFormat="1" ht="15.75">
      <c r="A139" s="122" t="s">
        <v>54</v>
      </c>
      <c r="B139" s="123" t="s">
        <v>1353</v>
      </c>
      <c r="C139" s="110">
        <v>82</v>
      </c>
      <c r="D139" s="110">
        <v>157</v>
      </c>
      <c r="E139" s="93">
        <f t="shared" si="5"/>
        <v>0.8658536585365855</v>
      </c>
      <c r="F139" s="110"/>
      <c r="G139" s="94">
        <v>153</v>
      </c>
      <c r="H139" s="95">
        <v>0.12</v>
      </c>
      <c r="I139" s="96">
        <f t="shared" si="8"/>
        <v>91.84</v>
      </c>
      <c r="J139" s="97">
        <f t="shared" si="4"/>
        <v>110.208</v>
      </c>
    </row>
    <row r="140" spans="1:10" s="98" customFormat="1" ht="15.75">
      <c r="A140" s="122" t="s">
        <v>55</v>
      </c>
      <c r="B140" s="123" t="s">
        <v>2211</v>
      </c>
      <c r="C140" s="110">
        <v>227</v>
      </c>
      <c r="D140" s="110">
        <v>274</v>
      </c>
      <c r="E140" s="93">
        <f t="shared" si="5"/>
        <v>0.17621145374449343</v>
      </c>
      <c r="F140" s="110"/>
      <c r="G140" s="94">
        <v>267</v>
      </c>
      <c r="H140" s="95">
        <v>0.12</v>
      </c>
      <c r="I140" s="96">
        <f t="shared" si="8"/>
        <v>254.24</v>
      </c>
      <c r="J140" s="97">
        <f t="shared" si="4"/>
        <v>305.088</v>
      </c>
    </row>
    <row r="141" spans="1:10" s="98" customFormat="1" ht="15.75">
      <c r="A141" s="122" t="s">
        <v>56</v>
      </c>
      <c r="B141" s="123" t="s">
        <v>1354</v>
      </c>
      <c r="C141" s="110">
        <v>45</v>
      </c>
      <c r="D141" s="110">
        <v>114</v>
      </c>
      <c r="E141" s="93">
        <f t="shared" si="5"/>
        <v>1.4666666666666668</v>
      </c>
      <c r="F141" s="110"/>
      <c r="G141" s="94">
        <v>111</v>
      </c>
      <c r="H141" s="95">
        <v>0.12</v>
      </c>
      <c r="I141" s="96">
        <f t="shared" si="8"/>
        <v>50.4</v>
      </c>
      <c r="J141" s="97">
        <f t="shared" si="4"/>
        <v>60.48</v>
      </c>
    </row>
    <row r="142" spans="1:10" s="98" customFormat="1" ht="13.5" customHeight="1">
      <c r="A142" s="122" t="s">
        <v>57</v>
      </c>
      <c r="B142" s="123" t="s">
        <v>820</v>
      </c>
      <c r="C142" s="110">
        <v>143</v>
      </c>
      <c r="D142" s="110">
        <v>183</v>
      </c>
      <c r="E142" s="93">
        <f t="shared" si="5"/>
        <v>0.2447552447552448</v>
      </c>
      <c r="F142" s="110"/>
      <c r="G142" s="94">
        <v>178</v>
      </c>
      <c r="H142" s="95">
        <v>0.12</v>
      </c>
      <c r="I142" s="96">
        <f t="shared" si="8"/>
        <v>160.16</v>
      </c>
      <c r="J142" s="97">
        <f t="shared" si="4"/>
        <v>192.19199999999998</v>
      </c>
    </row>
    <row r="143" spans="1:10" s="98" customFormat="1" ht="18.75" customHeight="1">
      <c r="A143" s="130" t="s">
        <v>58</v>
      </c>
      <c r="B143" s="131" t="s">
        <v>2233</v>
      </c>
      <c r="C143" s="116">
        <v>81</v>
      </c>
      <c r="D143" s="116" t="s">
        <v>2114</v>
      </c>
      <c r="E143" s="93" t="e">
        <f t="shared" si="5"/>
        <v>#VALUE!</v>
      </c>
      <c r="F143" s="116"/>
      <c r="G143" s="94" t="e">
        <f>D143*0.975</f>
        <v>#VALUE!</v>
      </c>
      <c r="H143" s="95">
        <v>0.12</v>
      </c>
      <c r="I143" s="96">
        <f t="shared" si="8"/>
        <v>90.72</v>
      </c>
      <c r="J143" s="97">
        <f t="shared" si="4"/>
        <v>108.86399999999999</v>
      </c>
    </row>
    <row r="144" spans="1:10" s="98" customFormat="1" ht="15.75">
      <c r="A144" s="122" t="s">
        <v>59</v>
      </c>
      <c r="B144" s="123" t="s">
        <v>3</v>
      </c>
      <c r="C144" s="110">
        <v>65</v>
      </c>
      <c r="D144" s="110">
        <v>120</v>
      </c>
      <c r="E144" s="93">
        <f t="shared" si="5"/>
        <v>0.8</v>
      </c>
      <c r="F144" s="110"/>
      <c r="G144" s="94">
        <f>D144*0.975</f>
        <v>117</v>
      </c>
      <c r="H144" s="95">
        <v>0.12</v>
      </c>
      <c r="I144" s="96">
        <f t="shared" si="8"/>
        <v>72.8</v>
      </c>
      <c r="J144" s="97">
        <f t="shared" si="4"/>
        <v>87.36</v>
      </c>
    </row>
    <row r="145" spans="1:10" s="98" customFormat="1" ht="15.75">
      <c r="A145" s="122" t="s">
        <v>60</v>
      </c>
      <c r="B145" s="123" t="s">
        <v>1352</v>
      </c>
      <c r="C145" s="110">
        <v>64</v>
      </c>
      <c r="D145" s="110">
        <v>75</v>
      </c>
      <c r="E145" s="93">
        <f t="shared" si="5"/>
        <v>0.140625</v>
      </c>
      <c r="F145" s="110"/>
      <c r="G145" s="94">
        <v>73</v>
      </c>
      <c r="H145" s="95">
        <v>0.12</v>
      </c>
      <c r="I145" s="96">
        <f t="shared" si="8"/>
        <v>71.68</v>
      </c>
      <c r="J145" s="97">
        <f t="shared" si="4"/>
        <v>86.016</v>
      </c>
    </row>
    <row r="146" spans="1:10" s="98" customFormat="1" ht="15.75">
      <c r="A146" s="122" t="s">
        <v>61</v>
      </c>
      <c r="B146" s="123" t="s">
        <v>1357</v>
      </c>
      <c r="C146" s="110">
        <v>39</v>
      </c>
      <c r="D146" s="110">
        <v>78</v>
      </c>
      <c r="E146" s="93">
        <f t="shared" si="5"/>
        <v>0.9487179487179487</v>
      </c>
      <c r="F146" s="110"/>
      <c r="G146" s="94">
        <v>76</v>
      </c>
      <c r="H146" s="95">
        <v>0.12</v>
      </c>
      <c r="I146" s="96">
        <f t="shared" si="8"/>
        <v>43.68</v>
      </c>
      <c r="J146" s="97">
        <f t="shared" si="4"/>
        <v>52.416</v>
      </c>
    </row>
    <row r="147" spans="1:10" s="98" customFormat="1" ht="15.75">
      <c r="A147" s="122" t="s">
        <v>62</v>
      </c>
      <c r="B147" s="123" t="s">
        <v>5</v>
      </c>
      <c r="C147" s="110">
        <v>132</v>
      </c>
      <c r="D147" s="110">
        <v>157</v>
      </c>
      <c r="E147" s="93">
        <f t="shared" si="5"/>
        <v>0.15909090909090917</v>
      </c>
      <c r="F147" s="110"/>
      <c r="G147" s="94">
        <v>153</v>
      </c>
      <c r="H147" s="95">
        <v>0.12</v>
      </c>
      <c r="I147" s="96">
        <f t="shared" si="8"/>
        <v>147.84</v>
      </c>
      <c r="J147" s="97">
        <f aca="true" t="shared" si="9" ref="J147:J210">I147*1.2</f>
        <v>177.408</v>
      </c>
    </row>
    <row r="148" spans="1:10" s="98" customFormat="1" ht="15" customHeight="1">
      <c r="A148" s="122" t="s">
        <v>63</v>
      </c>
      <c r="B148" s="123" t="s">
        <v>2212</v>
      </c>
      <c r="C148" s="110">
        <v>109</v>
      </c>
      <c r="D148" s="110">
        <v>120</v>
      </c>
      <c r="E148" s="93">
        <f t="shared" si="5"/>
        <v>0.07339449541284404</v>
      </c>
      <c r="F148" s="110"/>
      <c r="G148" s="94">
        <f>D148*0.975</f>
        <v>117</v>
      </c>
      <c r="H148" s="95">
        <v>0.07</v>
      </c>
      <c r="I148" s="96">
        <v>117</v>
      </c>
      <c r="J148" s="97">
        <f t="shared" si="9"/>
        <v>140.4</v>
      </c>
    </row>
    <row r="149" spans="1:10" s="98" customFormat="1" ht="15.75">
      <c r="A149" s="122" t="s">
        <v>64</v>
      </c>
      <c r="B149" s="123" t="s">
        <v>2213</v>
      </c>
      <c r="C149" s="110">
        <v>76</v>
      </c>
      <c r="D149" s="110">
        <v>119</v>
      </c>
      <c r="E149" s="93">
        <f t="shared" si="5"/>
        <v>0.5263157894736843</v>
      </c>
      <c r="F149" s="110"/>
      <c r="G149" s="94">
        <v>116</v>
      </c>
      <c r="H149" s="95">
        <v>0.12</v>
      </c>
      <c r="I149" s="96">
        <f>C149*12%+C149</f>
        <v>85.12</v>
      </c>
      <c r="J149" s="97">
        <f t="shared" si="9"/>
        <v>102.144</v>
      </c>
    </row>
    <row r="150" spans="1:10" s="98" customFormat="1" ht="15.75">
      <c r="A150" s="122" t="s">
        <v>65</v>
      </c>
      <c r="B150" s="123" t="s">
        <v>1349</v>
      </c>
      <c r="C150" s="110">
        <v>207</v>
      </c>
      <c r="D150" s="110">
        <v>234</v>
      </c>
      <c r="E150" s="93">
        <f t="shared" si="5"/>
        <v>0.10144927536231885</v>
      </c>
      <c r="F150" s="110"/>
      <c r="G150" s="94">
        <v>228</v>
      </c>
      <c r="H150" s="95">
        <v>0.1</v>
      </c>
      <c r="I150" s="96">
        <v>228</v>
      </c>
      <c r="J150" s="97">
        <f t="shared" si="9"/>
        <v>273.59999999999997</v>
      </c>
    </row>
    <row r="151" spans="1:10" s="98" customFormat="1" ht="15.75">
      <c r="A151" s="122" t="s">
        <v>66</v>
      </c>
      <c r="B151" s="123" t="s">
        <v>13</v>
      </c>
      <c r="C151" s="110">
        <v>156</v>
      </c>
      <c r="D151" s="110">
        <v>200</v>
      </c>
      <c r="E151" s="93">
        <f t="shared" si="5"/>
        <v>0.25</v>
      </c>
      <c r="F151" s="110"/>
      <c r="G151" s="94">
        <f>D151*0.975</f>
        <v>195</v>
      </c>
      <c r="H151" s="95">
        <v>0.12</v>
      </c>
      <c r="I151" s="96">
        <f>C151*12%+C151</f>
        <v>174.72</v>
      </c>
      <c r="J151" s="97">
        <f t="shared" si="9"/>
        <v>209.664</v>
      </c>
    </row>
    <row r="152" spans="1:10" s="98" customFormat="1" ht="13.5" customHeight="1">
      <c r="A152" s="122" t="s">
        <v>67</v>
      </c>
      <c r="B152" s="123" t="s">
        <v>1355</v>
      </c>
      <c r="C152" s="110">
        <v>96</v>
      </c>
      <c r="D152" s="110">
        <v>150</v>
      </c>
      <c r="E152" s="93">
        <f aca="true" t="shared" si="10" ref="E152:E216">G152/C152-100%</f>
        <v>0.5208333333333333</v>
      </c>
      <c r="F152" s="110"/>
      <c r="G152" s="94">
        <v>146</v>
      </c>
      <c r="H152" s="95">
        <v>0.12</v>
      </c>
      <c r="I152" s="96">
        <f>C152*12%+C152</f>
        <v>107.52</v>
      </c>
      <c r="J152" s="97">
        <f t="shared" si="9"/>
        <v>129.024</v>
      </c>
    </row>
    <row r="153" spans="1:10" s="98" customFormat="1" ht="15.75">
      <c r="A153" s="128" t="s">
        <v>68</v>
      </c>
      <c r="B153" s="129" t="s">
        <v>2214</v>
      </c>
      <c r="C153" s="117"/>
      <c r="D153" s="117">
        <v>150</v>
      </c>
      <c r="E153" s="101"/>
      <c r="F153" s="117"/>
      <c r="G153" s="94"/>
      <c r="H153" s="102"/>
      <c r="I153" s="118">
        <v>150</v>
      </c>
      <c r="J153" s="97">
        <f t="shared" si="9"/>
        <v>180</v>
      </c>
    </row>
    <row r="154" spans="1:10" s="109" customFormat="1" ht="15.75">
      <c r="A154" s="128" t="s">
        <v>69</v>
      </c>
      <c r="B154" s="129" t="s">
        <v>4</v>
      </c>
      <c r="C154" s="117">
        <v>50</v>
      </c>
      <c r="D154" s="117">
        <v>99</v>
      </c>
      <c r="E154" s="101">
        <f t="shared" si="10"/>
        <v>0.94</v>
      </c>
      <c r="F154" s="117"/>
      <c r="G154" s="94">
        <v>97</v>
      </c>
      <c r="H154" s="102">
        <v>0.12</v>
      </c>
      <c r="I154" s="96">
        <f>C154*12%+C154</f>
        <v>56</v>
      </c>
      <c r="J154" s="97">
        <f t="shared" si="9"/>
        <v>67.2</v>
      </c>
    </row>
    <row r="155" spans="1:10" s="98" customFormat="1" ht="15.75">
      <c r="A155" s="128" t="s">
        <v>2215</v>
      </c>
      <c r="B155" s="120" t="s">
        <v>2118</v>
      </c>
      <c r="C155" s="117">
        <v>171</v>
      </c>
      <c r="D155" s="117">
        <v>199</v>
      </c>
      <c r="E155" s="101">
        <f t="shared" si="10"/>
        <v>0.13450292397660824</v>
      </c>
      <c r="F155" s="117"/>
      <c r="G155" s="94">
        <v>194</v>
      </c>
      <c r="H155" s="102">
        <v>0.12</v>
      </c>
      <c r="I155" s="96">
        <f>C155*12%+C155</f>
        <v>191.52</v>
      </c>
      <c r="J155" s="97">
        <f t="shared" si="9"/>
        <v>229.824</v>
      </c>
    </row>
    <row r="156" spans="1:10" s="98" customFormat="1" ht="18" customHeight="1">
      <c r="A156" s="128" t="s">
        <v>2216</v>
      </c>
      <c r="B156" s="120" t="s">
        <v>2119</v>
      </c>
      <c r="C156" s="117">
        <v>755</v>
      </c>
      <c r="D156" s="117">
        <v>849</v>
      </c>
      <c r="E156" s="101">
        <f t="shared" si="10"/>
        <v>0.09668874172185427</v>
      </c>
      <c r="F156" s="117"/>
      <c r="G156" s="94">
        <v>828</v>
      </c>
      <c r="H156" s="102">
        <v>0.1</v>
      </c>
      <c r="I156" s="96">
        <v>828</v>
      </c>
      <c r="J156" s="97">
        <f t="shared" si="9"/>
        <v>993.5999999999999</v>
      </c>
    </row>
    <row r="157" spans="1:10" s="98" customFormat="1" ht="15.75">
      <c r="A157" s="128" t="s">
        <v>2217</v>
      </c>
      <c r="B157" s="120" t="s">
        <v>2120</v>
      </c>
      <c r="C157" s="117">
        <v>314</v>
      </c>
      <c r="D157" s="117">
        <v>352</v>
      </c>
      <c r="E157" s="101">
        <f t="shared" si="10"/>
        <v>0.09235668789808926</v>
      </c>
      <c r="F157" s="117"/>
      <c r="G157" s="94">
        <v>343</v>
      </c>
      <c r="H157" s="102">
        <v>0.09</v>
      </c>
      <c r="I157" s="96">
        <v>343</v>
      </c>
      <c r="J157" s="97">
        <f t="shared" si="9"/>
        <v>411.59999999999997</v>
      </c>
    </row>
    <row r="158" spans="1:10" s="98" customFormat="1" ht="14.25" customHeight="1">
      <c r="A158" s="128" t="s">
        <v>2219</v>
      </c>
      <c r="B158" s="120" t="s">
        <v>2142</v>
      </c>
      <c r="C158" s="117">
        <v>120</v>
      </c>
      <c r="D158" s="117">
        <v>141</v>
      </c>
      <c r="E158" s="101">
        <f t="shared" si="10"/>
        <v>0.1416666666666666</v>
      </c>
      <c r="F158" s="117"/>
      <c r="G158" s="94">
        <v>137</v>
      </c>
      <c r="H158" s="102">
        <v>0.12</v>
      </c>
      <c r="I158" s="96">
        <f>C158*12%+C158</f>
        <v>134.4</v>
      </c>
      <c r="J158" s="97">
        <f t="shared" si="9"/>
        <v>161.28</v>
      </c>
    </row>
    <row r="159" spans="1:10" s="109" customFormat="1" ht="15.75">
      <c r="A159" s="128" t="s">
        <v>2220</v>
      </c>
      <c r="B159" s="120" t="s">
        <v>2218</v>
      </c>
      <c r="C159" s="117"/>
      <c r="D159" s="117">
        <v>141</v>
      </c>
      <c r="E159" s="101"/>
      <c r="F159" s="117"/>
      <c r="G159" s="94"/>
      <c r="H159" s="102"/>
      <c r="I159" s="118">
        <v>141</v>
      </c>
      <c r="J159" s="97">
        <f t="shared" si="9"/>
        <v>169.2</v>
      </c>
    </row>
    <row r="160" spans="1:10" s="98" customFormat="1" ht="15.75">
      <c r="A160" s="128" t="s">
        <v>2221</v>
      </c>
      <c r="B160" s="120" t="s">
        <v>2143</v>
      </c>
      <c r="C160" s="117">
        <v>592</v>
      </c>
      <c r="D160" s="117">
        <v>718</v>
      </c>
      <c r="E160" s="101">
        <f t="shared" si="10"/>
        <v>0.18243243243243246</v>
      </c>
      <c r="F160" s="117"/>
      <c r="G160" s="94">
        <v>700</v>
      </c>
      <c r="H160" s="102">
        <v>0.12</v>
      </c>
      <c r="I160" s="96">
        <f>C160*12%+C160</f>
        <v>663.04</v>
      </c>
      <c r="J160" s="97">
        <f t="shared" si="9"/>
        <v>795.6479999999999</v>
      </c>
    </row>
    <row r="161" spans="1:10" s="98" customFormat="1" ht="15.75" customHeight="1">
      <c r="A161" s="128" t="s">
        <v>2222</v>
      </c>
      <c r="B161" s="120" t="s">
        <v>2144</v>
      </c>
      <c r="C161" s="117">
        <v>148</v>
      </c>
      <c r="D161" s="117">
        <v>171</v>
      </c>
      <c r="E161" s="101">
        <f t="shared" si="10"/>
        <v>0.1283783783783783</v>
      </c>
      <c r="F161" s="117"/>
      <c r="G161" s="94">
        <v>167</v>
      </c>
      <c r="H161" s="102">
        <v>0.12</v>
      </c>
      <c r="I161" s="96">
        <f>C161*12%+C161</f>
        <v>165.76</v>
      </c>
      <c r="J161" s="97">
        <f t="shared" si="9"/>
        <v>198.91199999999998</v>
      </c>
    </row>
    <row r="162" spans="1:10" s="98" customFormat="1" ht="15.75">
      <c r="A162" s="128" t="s">
        <v>2223</v>
      </c>
      <c r="B162" s="120" t="s">
        <v>2145</v>
      </c>
      <c r="C162" s="117">
        <v>130</v>
      </c>
      <c r="D162" s="117">
        <v>156</v>
      </c>
      <c r="E162" s="101">
        <f t="shared" si="10"/>
        <v>0.1692307692307693</v>
      </c>
      <c r="F162" s="117"/>
      <c r="G162" s="94">
        <v>152</v>
      </c>
      <c r="H162" s="102">
        <v>0.12</v>
      </c>
      <c r="I162" s="96">
        <f>C162*12%+C162</f>
        <v>145.6</v>
      </c>
      <c r="J162" s="97">
        <f t="shared" si="9"/>
        <v>174.72</v>
      </c>
    </row>
    <row r="163" spans="1:10" s="98" customFormat="1" ht="18.75" customHeight="1">
      <c r="A163" s="128" t="s">
        <v>2224</v>
      </c>
      <c r="B163" s="120" t="s">
        <v>2146</v>
      </c>
      <c r="C163" s="117">
        <v>141</v>
      </c>
      <c r="D163" s="117">
        <v>161</v>
      </c>
      <c r="E163" s="101">
        <f t="shared" si="10"/>
        <v>0.11347517730496448</v>
      </c>
      <c r="F163" s="117"/>
      <c r="G163" s="94">
        <v>157</v>
      </c>
      <c r="H163" s="102">
        <v>0.11</v>
      </c>
      <c r="I163" s="96">
        <v>157</v>
      </c>
      <c r="J163" s="97">
        <f t="shared" si="9"/>
        <v>188.4</v>
      </c>
    </row>
    <row r="164" spans="1:10" s="98" customFormat="1" ht="16.5" customHeight="1">
      <c r="A164" s="128" t="s">
        <v>2225</v>
      </c>
      <c r="B164" s="120" t="s">
        <v>2147</v>
      </c>
      <c r="C164" s="117">
        <v>223</v>
      </c>
      <c r="D164" s="117">
        <v>270</v>
      </c>
      <c r="E164" s="101">
        <f t="shared" si="10"/>
        <v>0.17937219730941711</v>
      </c>
      <c r="F164" s="117"/>
      <c r="G164" s="94">
        <v>263</v>
      </c>
      <c r="H164" s="102">
        <v>0.12</v>
      </c>
      <c r="I164" s="96">
        <f>C164*12%+C164</f>
        <v>249.76</v>
      </c>
      <c r="J164" s="97">
        <f t="shared" si="9"/>
        <v>299.712</v>
      </c>
    </row>
    <row r="165" spans="1:10" s="98" customFormat="1" ht="14.25" customHeight="1">
      <c r="A165" s="128" t="s">
        <v>2227</v>
      </c>
      <c r="B165" s="120" t="s">
        <v>2148</v>
      </c>
      <c r="C165" s="117">
        <v>88</v>
      </c>
      <c r="D165" s="117">
        <v>102</v>
      </c>
      <c r="E165" s="101">
        <f t="shared" si="10"/>
        <v>0.125</v>
      </c>
      <c r="F165" s="117"/>
      <c r="G165" s="94">
        <v>99</v>
      </c>
      <c r="H165" s="102">
        <v>0.12</v>
      </c>
      <c r="I165" s="96">
        <f>C165*12%+C165</f>
        <v>98.56</v>
      </c>
      <c r="J165" s="97">
        <f t="shared" si="9"/>
        <v>118.27199999999999</v>
      </c>
    </row>
    <row r="166" spans="1:10" s="98" customFormat="1" ht="15.75">
      <c r="A166" s="128" t="s">
        <v>2228</v>
      </c>
      <c r="B166" s="120" t="s">
        <v>2149</v>
      </c>
      <c r="C166" s="117">
        <v>382</v>
      </c>
      <c r="D166" s="117" t="s">
        <v>2114</v>
      </c>
      <c r="E166" s="101" t="e">
        <f t="shared" si="10"/>
        <v>#VALUE!</v>
      </c>
      <c r="F166" s="117"/>
      <c r="G166" s="94" t="e">
        <f>D166*0.975</f>
        <v>#VALUE!</v>
      </c>
      <c r="H166" s="102">
        <v>0.12</v>
      </c>
      <c r="I166" s="118" t="s">
        <v>2114</v>
      </c>
      <c r="J166" s="97" t="e">
        <f t="shared" si="9"/>
        <v>#VALUE!</v>
      </c>
    </row>
    <row r="167" spans="1:10" s="98" customFormat="1" ht="15.75">
      <c r="A167" s="128" t="s">
        <v>2229</v>
      </c>
      <c r="B167" s="120" t="s">
        <v>2226</v>
      </c>
      <c r="C167" s="117"/>
      <c r="D167" s="117">
        <v>90</v>
      </c>
      <c r="E167" s="101"/>
      <c r="F167" s="117"/>
      <c r="G167" s="94"/>
      <c r="H167" s="102"/>
      <c r="I167" s="118">
        <v>90</v>
      </c>
      <c r="J167" s="97">
        <f t="shared" si="9"/>
        <v>108</v>
      </c>
    </row>
    <row r="168" spans="1:10" s="98" customFormat="1" ht="15.75">
      <c r="A168" s="122" t="s">
        <v>2230</v>
      </c>
      <c r="B168" s="119" t="s">
        <v>2150</v>
      </c>
      <c r="C168" s="110">
        <v>66</v>
      </c>
      <c r="D168" s="110">
        <v>96</v>
      </c>
      <c r="E168" s="93">
        <f t="shared" si="10"/>
        <v>0.4242424242424243</v>
      </c>
      <c r="F168" s="110"/>
      <c r="G168" s="94">
        <v>94</v>
      </c>
      <c r="H168" s="95">
        <v>0.12</v>
      </c>
      <c r="I168" s="96">
        <f>C168*12%+C168</f>
        <v>73.92</v>
      </c>
      <c r="J168" s="97">
        <f t="shared" si="9"/>
        <v>88.704</v>
      </c>
    </row>
    <row r="169" spans="1:10" s="98" customFormat="1" ht="15.75">
      <c r="A169" s="122" t="s">
        <v>2231</v>
      </c>
      <c r="B169" s="119" t="s">
        <v>2151</v>
      </c>
      <c r="C169" s="110">
        <v>575</v>
      </c>
      <c r="D169" s="110">
        <v>664</v>
      </c>
      <c r="E169" s="93">
        <f t="shared" si="10"/>
        <v>0.12521739130434772</v>
      </c>
      <c r="F169" s="110"/>
      <c r="G169" s="94">
        <v>647</v>
      </c>
      <c r="H169" s="95">
        <v>0.12</v>
      </c>
      <c r="I169" s="96">
        <f>C169*12%+C169</f>
        <v>644</v>
      </c>
      <c r="J169" s="97">
        <f t="shared" si="9"/>
        <v>772.8</v>
      </c>
    </row>
    <row r="170" spans="1:10" s="98" customFormat="1" ht="15.75">
      <c r="A170" s="122" t="s">
        <v>1114</v>
      </c>
      <c r="B170" s="119" t="s">
        <v>2152</v>
      </c>
      <c r="C170" s="110">
        <v>354</v>
      </c>
      <c r="D170" s="110">
        <v>397</v>
      </c>
      <c r="E170" s="93">
        <f t="shared" si="10"/>
        <v>0.09322033898305082</v>
      </c>
      <c r="F170" s="110"/>
      <c r="G170" s="94">
        <v>387</v>
      </c>
      <c r="H170" s="95">
        <v>0.09</v>
      </c>
      <c r="I170" s="96">
        <v>387</v>
      </c>
      <c r="J170" s="97">
        <f t="shared" si="9"/>
        <v>464.4</v>
      </c>
    </row>
    <row r="171" spans="1:10" s="98" customFormat="1" ht="15.75">
      <c r="A171" s="122" t="s">
        <v>1115</v>
      </c>
      <c r="B171" s="119" t="s">
        <v>2153</v>
      </c>
      <c r="C171" s="110">
        <v>278</v>
      </c>
      <c r="D171" s="110">
        <v>324</v>
      </c>
      <c r="E171" s="93">
        <f t="shared" si="10"/>
        <v>0.13669064748201443</v>
      </c>
      <c r="F171" s="110"/>
      <c r="G171" s="94">
        <v>316</v>
      </c>
      <c r="H171" s="95">
        <v>0.12</v>
      </c>
      <c r="I171" s="96">
        <f>C171*12%+C171</f>
        <v>311.36</v>
      </c>
      <c r="J171" s="97">
        <f t="shared" si="9"/>
        <v>373.632</v>
      </c>
    </row>
    <row r="172" spans="1:10" s="98" customFormat="1" ht="16.5" customHeight="1">
      <c r="A172" s="122" t="s">
        <v>1116</v>
      </c>
      <c r="B172" s="119" t="s">
        <v>2156</v>
      </c>
      <c r="C172" s="110">
        <v>179</v>
      </c>
      <c r="D172" s="110">
        <v>202</v>
      </c>
      <c r="E172" s="93">
        <f t="shared" si="10"/>
        <v>0.1005586592178771</v>
      </c>
      <c r="F172" s="110"/>
      <c r="G172" s="94">
        <v>197</v>
      </c>
      <c r="H172" s="95">
        <v>0.1</v>
      </c>
      <c r="I172" s="96">
        <v>197</v>
      </c>
      <c r="J172" s="97">
        <f t="shared" si="9"/>
        <v>236.39999999999998</v>
      </c>
    </row>
    <row r="173" spans="1:10" s="98" customFormat="1" ht="16.5" customHeight="1">
      <c r="A173" s="72" t="s">
        <v>70</v>
      </c>
      <c r="B173" s="74" t="s">
        <v>76</v>
      </c>
      <c r="C173" s="86"/>
      <c r="D173" s="86"/>
      <c r="E173" s="93"/>
      <c r="F173" s="86"/>
      <c r="G173" s="94"/>
      <c r="H173" s="95"/>
      <c r="I173" s="114"/>
      <c r="J173" s="97">
        <f t="shared" si="9"/>
        <v>0</v>
      </c>
    </row>
    <row r="174" spans="1:10" s="98" customFormat="1" ht="15.75">
      <c r="A174" s="122" t="s">
        <v>71</v>
      </c>
      <c r="B174" s="123" t="s">
        <v>82</v>
      </c>
      <c r="C174" s="9">
        <v>1359</v>
      </c>
      <c r="D174" s="110">
        <v>1539</v>
      </c>
      <c r="E174" s="93">
        <f t="shared" si="10"/>
        <v>0.10448859455481974</v>
      </c>
      <c r="F174" s="110"/>
      <c r="G174" s="94">
        <v>1501</v>
      </c>
      <c r="H174" s="95">
        <v>0.1</v>
      </c>
      <c r="I174" s="96">
        <v>1501</v>
      </c>
      <c r="J174" s="97">
        <f t="shared" si="9"/>
        <v>1801.2</v>
      </c>
    </row>
    <row r="175" spans="1:10" s="98" customFormat="1" ht="46.5" customHeight="1">
      <c r="A175" s="130" t="s">
        <v>72</v>
      </c>
      <c r="B175" s="131" t="s">
        <v>87</v>
      </c>
      <c r="C175" s="10" t="s">
        <v>88</v>
      </c>
      <c r="D175" s="10" t="s">
        <v>88</v>
      </c>
      <c r="E175" s="93"/>
      <c r="F175" s="10"/>
      <c r="G175" s="21" t="s">
        <v>88</v>
      </c>
      <c r="H175" s="95"/>
      <c r="I175" s="132" t="s">
        <v>88</v>
      </c>
      <c r="J175" s="132" t="s">
        <v>88</v>
      </c>
    </row>
    <row r="176" spans="1:10" s="109" customFormat="1" ht="15.75">
      <c r="A176" s="122" t="s">
        <v>73</v>
      </c>
      <c r="B176" s="123" t="s">
        <v>2234</v>
      </c>
      <c r="C176" s="9">
        <v>577</v>
      </c>
      <c r="D176" s="110">
        <v>675</v>
      </c>
      <c r="E176" s="93">
        <f t="shared" si="10"/>
        <v>0.14038128249566717</v>
      </c>
      <c r="F176" s="110"/>
      <c r="G176" s="94">
        <v>658</v>
      </c>
      <c r="H176" s="95">
        <v>0.12</v>
      </c>
      <c r="I176" s="96">
        <f>C176*12%+C176</f>
        <v>646.24</v>
      </c>
      <c r="J176" s="97">
        <f t="shared" si="9"/>
        <v>775.4879999999999</v>
      </c>
    </row>
    <row r="177" spans="1:10" s="98" customFormat="1" ht="15.75">
      <c r="A177" s="122" t="s">
        <v>74</v>
      </c>
      <c r="B177" s="123" t="s">
        <v>84</v>
      </c>
      <c r="C177" s="9">
        <v>624</v>
      </c>
      <c r="D177" s="110">
        <v>706</v>
      </c>
      <c r="E177" s="93">
        <f t="shared" si="10"/>
        <v>0.10256410256410264</v>
      </c>
      <c r="F177" s="110"/>
      <c r="G177" s="94">
        <v>688</v>
      </c>
      <c r="H177" s="95">
        <v>0.1</v>
      </c>
      <c r="I177" s="96">
        <v>688</v>
      </c>
      <c r="J177" s="97">
        <f t="shared" si="9"/>
        <v>825.6</v>
      </c>
    </row>
    <row r="178" spans="1:10" s="98" customFormat="1" ht="14.25" customHeight="1">
      <c r="A178" s="122" t="s">
        <v>2235</v>
      </c>
      <c r="B178" s="131" t="s">
        <v>2236</v>
      </c>
      <c r="C178" s="9">
        <v>185</v>
      </c>
      <c r="D178" s="110">
        <v>217</v>
      </c>
      <c r="E178" s="93">
        <f t="shared" si="10"/>
        <v>0.145945945945946</v>
      </c>
      <c r="F178" s="110"/>
      <c r="G178" s="94">
        <v>212</v>
      </c>
      <c r="H178" s="95">
        <v>0.12</v>
      </c>
      <c r="I178" s="96">
        <f>C178*12%+C178</f>
        <v>207.2</v>
      </c>
      <c r="J178" s="97">
        <f t="shared" si="9"/>
        <v>248.64</v>
      </c>
    </row>
    <row r="179" spans="1:10" s="98" customFormat="1" ht="24.75" customHeight="1">
      <c r="A179" s="122" t="s">
        <v>2237</v>
      </c>
      <c r="B179" s="123" t="s">
        <v>2238</v>
      </c>
      <c r="C179" s="9">
        <v>111</v>
      </c>
      <c r="D179" s="110">
        <v>164</v>
      </c>
      <c r="E179" s="93">
        <f t="shared" si="10"/>
        <v>0.4414414414414414</v>
      </c>
      <c r="F179" s="110"/>
      <c r="G179" s="94">
        <v>160</v>
      </c>
      <c r="H179" s="95">
        <v>0.12</v>
      </c>
      <c r="I179" s="96">
        <f>C179*12%+C179</f>
        <v>124.32</v>
      </c>
      <c r="J179" s="97">
        <f t="shared" si="9"/>
        <v>149.184</v>
      </c>
    </row>
    <row r="180" spans="1:10" s="98" customFormat="1" ht="15.75">
      <c r="A180" s="122" t="s">
        <v>2239</v>
      </c>
      <c r="B180" s="123" t="s">
        <v>77</v>
      </c>
      <c r="C180" s="9">
        <v>179</v>
      </c>
      <c r="D180" s="110">
        <v>205</v>
      </c>
      <c r="E180" s="93">
        <f t="shared" si="10"/>
        <v>0.11731843575418988</v>
      </c>
      <c r="F180" s="110"/>
      <c r="G180" s="94">
        <v>200</v>
      </c>
      <c r="H180" s="95">
        <v>0.12</v>
      </c>
      <c r="I180" s="96">
        <f>C180*12%+C180</f>
        <v>200.48</v>
      </c>
      <c r="J180" s="97">
        <f t="shared" si="9"/>
        <v>240.57599999999996</v>
      </c>
    </row>
    <row r="181" spans="1:10" s="98" customFormat="1" ht="15.75">
      <c r="A181" s="122" t="s">
        <v>2240</v>
      </c>
      <c r="B181" s="123" t="s">
        <v>78</v>
      </c>
      <c r="C181" s="9">
        <v>179</v>
      </c>
      <c r="D181" s="110">
        <v>208</v>
      </c>
      <c r="E181" s="93">
        <f t="shared" si="10"/>
        <v>0.13407821229050287</v>
      </c>
      <c r="F181" s="110"/>
      <c r="G181" s="94">
        <v>203</v>
      </c>
      <c r="H181" s="95">
        <v>0.12</v>
      </c>
      <c r="I181" s="96">
        <f>C181*12%+C181</f>
        <v>200.48</v>
      </c>
      <c r="J181" s="97">
        <f t="shared" si="9"/>
        <v>240.57599999999996</v>
      </c>
    </row>
    <row r="182" spans="1:10" s="98" customFormat="1" ht="16.5" customHeight="1">
      <c r="A182" s="122" t="s">
        <v>2241</v>
      </c>
      <c r="B182" s="123" t="s">
        <v>2157</v>
      </c>
      <c r="C182" s="9">
        <v>273</v>
      </c>
      <c r="D182" s="110">
        <v>374</v>
      </c>
      <c r="E182" s="93">
        <f t="shared" si="10"/>
        <v>0.3369963369963369</v>
      </c>
      <c r="F182" s="110"/>
      <c r="G182" s="94">
        <v>365</v>
      </c>
      <c r="H182" s="95">
        <v>0.12</v>
      </c>
      <c r="I182" s="96">
        <f>C182*12%+C182</f>
        <v>305.76</v>
      </c>
      <c r="J182" s="97">
        <f t="shared" si="9"/>
        <v>366.912</v>
      </c>
    </row>
    <row r="183" spans="1:10" s="98" customFormat="1" ht="18.75" customHeight="1">
      <c r="A183" s="122" t="s">
        <v>2242</v>
      </c>
      <c r="B183" s="123" t="s">
        <v>2158</v>
      </c>
      <c r="C183" s="9">
        <v>546</v>
      </c>
      <c r="D183" s="110">
        <v>623</v>
      </c>
      <c r="E183" s="93">
        <f t="shared" si="10"/>
        <v>0.11172161172161177</v>
      </c>
      <c r="F183" s="110"/>
      <c r="G183" s="94">
        <v>607</v>
      </c>
      <c r="H183" s="95">
        <v>0.11</v>
      </c>
      <c r="I183" s="96">
        <v>607</v>
      </c>
      <c r="J183" s="97">
        <f t="shared" si="9"/>
        <v>728.4</v>
      </c>
    </row>
    <row r="184" spans="1:10" s="98" customFormat="1" ht="15.75">
      <c r="A184" s="122" t="s">
        <v>2243</v>
      </c>
      <c r="B184" s="131" t="s">
        <v>2244</v>
      </c>
      <c r="C184" s="9">
        <v>508</v>
      </c>
      <c r="D184" s="110">
        <v>607</v>
      </c>
      <c r="E184" s="93">
        <f t="shared" si="10"/>
        <v>0.16535433070866135</v>
      </c>
      <c r="F184" s="110"/>
      <c r="G184" s="94">
        <v>592</v>
      </c>
      <c r="H184" s="95">
        <v>0.12</v>
      </c>
      <c r="I184" s="96">
        <f aca="true" t="shared" si="11" ref="I184:I191">C184*12%+C184</f>
        <v>568.96</v>
      </c>
      <c r="J184" s="97">
        <f t="shared" si="9"/>
        <v>682.7520000000001</v>
      </c>
    </row>
    <row r="185" spans="1:10" s="98" customFormat="1" ht="15.75">
      <c r="A185" s="122" t="s">
        <v>2245</v>
      </c>
      <c r="B185" s="123" t="s">
        <v>2276</v>
      </c>
      <c r="C185" s="9">
        <v>186</v>
      </c>
      <c r="D185" s="110">
        <v>223</v>
      </c>
      <c r="E185" s="93">
        <f t="shared" si="10"/>
        <v>0.16666666666666674</v>
      </c>
      <c r="F185" s="110"/>
      <c r="G185" s="94">
        <v>217</v>
      </c>
      <c r="H185" s="95">
        <v>0.12</v>
      </c>
      <c r="I185" s="96">
        <f t="shared" si="11"/>
        <v>208.32</v>
      </c>
      <c r="J185" s="97">
        <f t="shared" si="9"/>
        <v>249.98399999999998</v>
      </c>
    </row>
    <row r="186" spans="1:10" s="98" customFormat="1" ht="16.5" customHeight="1">
      <c r="A186" s="122" t="s">
        <v>2277</v>
      </c>
      <c r="B186" s="123" t="s">
        <v>2278</v>
      </c>
      <c r="C186" s="9">
        <v>115</v>
      </c>
      <c r="D186" s="110">
        <v>196</v>
      </c>
      <c r="E186" s="93">
        <f t="shared" si="10"/>
        <v>0.6608695652173913</v>
      </c>
      <c r="F186" s="110"/>
      <c r="G186" s="94">
        <v>191</v>
      </c>
      <c r="H186" s="95">
        <v>0.12</v>
      </c>
      <c r="I186" s="96">
        <f t="shared" si="11"/>
        <v>128.8</v>
      </c>
      <c r="J186" s="97">
        <f t="shared" si="9"/>
        <v>154.56</v>
      </c>
    </row>
    <row r="187" spans="1:10" s="98" customFormat="1" ht="15.75">
      <c r="A187" s="122" t="s">
        <v>2279</v>
      </c>
      <c r="B187" s="123" t="s">
        <v>2280</v>
      </c>
      <c r="C187" s="9">
        <v>115</v>
      </c>
      <c r="D187" s="110">
        <v>144</v>
      </c>
      <c r="E187" s="93">
        <f t="shared" si="10"/>
        <v>0.21739130434782616</v>
      </c>
      <c r="F187" s="110"/>
      <c r="G187" s="94">
        <v>140</v>
      </c>
      <c r="H187" s="95">
        <v>0.12</v>
      </c>
      <c r="I187" s="96">
        <f t="shared" si="11"/>
        <v>128.8</v>
      </c>
      <c r="J187" s="97">
        <f t="shared" si="9"/>
        <v>154.56</v>
      </c>
    </row>
    <row r="188" spans="1:10" s="98" customFormat="1" ht="15.75">
      <c r="A188" s="122" t="s">
        <v>2281</v>
      </c>
      <c r="B188" s="123" t="s">
        <v>2282</v>
      </c>
      <c r="C188" s="9">
        <v>115</v>
      </c>
      <c r="D188" s="110">
        <v>143</v>
      </c>
      <c r="E188" s="93">
        <f t="shared" si="10"/>
        <v>0.20869565217391295</v>
      </c>
      <c r="F188" s="110"/>
      <c r="G188" s="94">
        <v>139</v>
      </c>
      <c r="H188" s="95">
        <v>0.12</v>
      </c>
      <c r="I188" s="96">
        <f t="shared" si="11"/>
        <v>128.8</v>
      </c>
      <c r="J188" s="97">
        <f t="shared" si="9"/>
        <v>154.56</v>
      </c>
    </row>
    <row r="189" spans="1:10" s="98" customFormat="1" ht="15.75">
      <c r="A189" s="122" t="s">
        <v>2283</v>
      </c>
      <c r="B189" s="123" t="s">
        <v>2284</v>
      </c>
      <c r="C189" s="9">
        <v>115</v>
      </c>
      <c r="D189" s="110">
        <v>145</v>
      </c>
      <c r="E189" s="93">
        <f t="shared" si="10"/>
        <v>0.22608695652173916</v>
      </c>
      <c r="F189" s="110"/>
      <c r="G189" s="94">
        <v>141</v>
      </c>
      <c r="H189" s="95">
        <v>0.12</v>
      </c>
      <c r="I189" s="96">
        <f t="shared" si="11"/>
        <v>128.8</v>
      </c>
      <c r="J189" s="97">
        <f t="shared" si="9"/>
        <v>154.56</v>
      </c>
    </row>
    <row r="190" spans="1:10" s="98" customFormat="1" ht="26.25" customHeight="1">
      <c r="A190" s="122" t="s">
        <v>2285</v>
      </c>
      <c r="B190" s="177" t="s">
        <v>2286</v>
      </c>
      <c r="C190" s="9">
        <v>72</v>
      </c>
      <c r="D190" s="125">
        <v>112</v>
      </c>
      <c r="E190" s="93">
        <f t="shared" si="10"/>
        <v>0.5138888888888888</v>
      </c>
      <c r="F190" s="125"/>
      <c r="G190" s="94">
        <v>109</v>
      </c>
      <c r="H190" s="95">
        <v>0.12</v>
      </c>
      <c r="I190" s="96">
        <f t="shared" si="11"/>
        <v>80.64</v>
      </c>
      <c r="J190" s="97">
        <f t="shared" si="9"/>
        <v>96.768</v>
      </c>
    </row>
    <row r="191" spans="1:10" s="98" customFormat="1" ht="15.75">
      <c r="A191" s="122" t="s">
        <v>2287</v>
      </c>
      <c r="B191" s="123" t="s">
        <v>2288</v>
      </c>
      <c r="C191" s="9">
        <v>200</v>
      </c>
      <c r="D191" s="125">
        <v>254</v>
      </c>
      <c r="E191" s="93">
        <f t="shared" si="10"/>
        <v>0.24</v>
      </c>
      <c r="F191" s="125"/>
      <c r="G191" s="94">
        <v>248</v>
      </c>
      <c r="H191" s="95">
        <v>0.12</v>
      </c>
      <c r="I191" s="96">
        <f t="shared" si="11"/>
        <v>224</v>
      </c>
      <c r="J191" s="97">
        <f t="shared" si="9"/>
        <v>268.8</v>
      </c>
    </row>
    <row r="192" spans="1:10" s="98" customFormat="1" ht="15.75">
      <c r="A192" s="122" t="s">
        <v>2289</v>
      </c>
      <c r="B192" s="123" t="s">
        <v>2290</v>
      </c>
      <c r="C192" s="9"/>
      <c r="D192" s="110"/>
      <c r="E192" s="93"/>
      <c r="F192" s="110"/>
      <c r="G192" s="94"/>
      <c r="H192" s="95"/>
      <c r="I192" s="114"/>
      <c r="J192" s="97"/>
    </row>
    <row r="193" spans="1:10" s="98" customFormat="1" ht="25.5" customHeight="1">
      <c r="A193" s="122" t="s">
        <v>2291</v>
      </c>
      <c r="B193" s="123" t="s">
        <v>2292</v>
      </c>
      <c r="C193" s="9">
        <v>200</v>
      </c>
      <c r="D193" s="110">
        <v>285</v>
      </c>
      <c r="E193" s="93">
        <f t="shared" si="10"/>
        <v>0.3899999999999999</v>
      </c>
      <c r="F193" s="110"/>
      <c r="G193" s="94">
        <v>278</v>
      </c>
      <c r="H193" s="95">
        <v>0.12</v>
      </c>
      <c r="I193" s="96">
        <f aca="true" t="shared" si="12" ref="I193:I198">C193*12%+C193</f>
        <v>224</v>
      </c>
      <c r="J193" s="97">
        <f t="shared" si="9"/>
        <v>268.8</v>
      </c>
    </row>
    <row r="194" spans="1:10" s="98" customFormat="1" ht="20.25" customHeight="1">
      <c r="A194" s="122" t="s">
        <v>2293</v>
      </c>
      <c r="B194" s="123" t="s">
        <v>2294</v>
      </c>
      <c r="C194" s="9">
        <v>200</v>
      </c>
      <c r="D194" s="110">
        <v>272</v>
      </c>
      <c r="E194" s="93">
        <f t="shared" si="10"/>
        <v>0.32499999999999996</v>
      </c>
      <c r="F194" s="110"/>
      <c r="G194" s="94">
        <v>265</v>
      </c>
      <c r="H194" s="95">
        <v>0.12</v>
      </c>
      <c r="I194" s="96">
        <f t="shared" si="12"/>
        <v>224</v>
      </c>
      <c r="J194" s="97">
        <f t="shared" si="9"/>
        <v>268.8</v>
      </c>
    </row>
    <row r="195" spans="1:10" s="98" customFormat="1" ht="19.5" customHeight="1">
      <c r="A195" s="122" t="s">
        <v>2295</v>
      </c>
      <c r="B195" s="123" t="s">
        <v>2296</v>
      </c>
      <c r="C195" s="9">
        <v>200</v>
      </c>
      <c r="D195" s="110">
        <v>272</v>
      </c>
      <c r="E195" s="93">
        <f t="shared" si="10"/>
        <v>0.32499999999999996</v>
      </c>
      <c r="F195" s="110"/>
      <c r="G195" s="94">
        <v>265</v>
      </c>
      <c r="H195" s="95">
        <v>0.12</v>
      </c>
      <c r="I195" s="96">
        <f t="shared" si="12"/>
        <v>224</v>
      </c>
      <c r="J195" s="97">
        <f t="shared" si="9"/>
        <v>268.8</v>
      </c>
    </row>
    <row r="196" spans="1:10" s="98" customFormat="1" ht="15.75">
      <c r="A196" s="122" t="s">
        <v>2297</v>
      </c>
      <c r="B196" s="123" t="s">
        <v>81</v>
      </c>
      <c r="C196" s="9">
        <v>221</v>
      </c>
      <c r="D196" s="110">
        <v>288</v>
      </c>
      <c r="E196" s="93">
        <f t="shared" si="10"/>
        <v>0.2714932126696832</v>
      </c>
      <c r="F196" s="110"/>
      <c r="G196" s="94">
        <v>281</v>
      </c>
      <c r="H196" s="95">
        <v>0.12</v>
      </c>
      <c r="I196" s="96">
        <f t="shared" si="12"/>
        <v>247.52</v>
      </c>
      <c r="J196" s="97">
        <f t="shared" si="9"/>
        <v>297.024</v>
      </c>
    </row>
    <row r="197" spans="1:10" s="98" customFormat="1" ht="15.75">
      <c r="A197" s="122" t="s">
        <v>2298</v>
      </c>
      <c r="B197" s="123" t="s">
        <v>80</v>
      </c>
      <c r="C197" s="9">
        <v>251</v>
      </c>
      <c r="D197" s="110">
        <v>320</v>
      </c>
      <c r="E197" s="93">
        <f t="shared" si="10"/>
        <v>0.24302788844621515</v>
      </c>
      <c r="F197" s="110"/>
      <c r="G197" s="94">
        <f>D197*0.975</f>
        <v>312</v>
      </c>
      <c r="H197" s="95">
        <v>0.12</v>
      </c>
      <c r="I197" s="96">
        <f t="shared" si="12"/>
        <v>281.12</v>
      </c>
      <c r="J197" s="97">
        <f t="shared" si="9"/>
        <v>337.344</v>
      </c>
    </row>
    <row r="198" spans="1:10" s="98" customFormat="1" ht="15.75">
      <c r="A198" s="122" t="s">
        <v>2299</v>
      </c>
      <c r="B198" s="123" t="s">
        <v>79</v>
      </c>
      <c r="C198" s="9">
        <v>128</v>
      </c>
      <c r="D198" s="110">
        <v>197</v>
      </c>
      <c r="E198" s="93">
        <f t="shared" si="10"/>
        <v>0.5</v>
      </c>
      <c r="F198" s="110"/>
      <c r="G198" s="94">
        <v>192</v>
      </c>
      <c r="H198" s="95">
        <v>0.12</v>
      </c>
      <c r="I198" s="96">
        <f t="shared" si="12"/>
        <v>143.36</v>
      </c>
      <c r="J198" s="97">
        <f t="shared" si="9"/>
        <v>172.032</v>
      </c>
    </row>
    <row r="199" spans="1:10" s="98" customFormat="1" ht="15.75">
      <c r="A199" s="122" t="s">
        <v>2300</v>
      </c>
      <c r="B199" s="123" t="s">
        <v>85</v>
      </c>
      <c r="C199" s="9">
        <v>469</v>
      </c>
      <c r="D199" s="110">
        <v>528</v>
      </c>
      <c r="E199" s="93">
        <f t="shared" si="10"/>
        <v>0.09808102345415781</v>
      </c>
      <c r="F199" s="110"/>
      <c r="G199" s="94">
        <v>515</v>
      </c>
      <c r="H199" s="95">
        <v>0.1</v>
      </c>
      <c r="I199" s="96">
        <v>515</v>
      </c>
      <c r="J199" s="97">
        <f t="shared" si="9"/>
        <v>618</v>
      </c>
    </row>
    <row r="200" spans="1:10" s="98" customFormat="1" ht="15.75">
      <c r="A200" s="122" t="s">
        <v>2301</v>
      </c>
      <c r="B200" s="123" t="s">
        <v>86</v>
      </c>
      <c r="C200" s="9">
        <v>19</v>
      </c>
      <c r="D200" s="110">
        <v>34</v>
      </c>
      <c r="E200" s="93">
        <f t="shared" si="10"/>
        <v>0.736842105263158</v>
      </c>
      <c r="F200" s="110"/>
      <c r="G200" s="94">
        <v>33</v>
      </c>
      <c r="H200" s="95">
        <v>0.12</v>
      </c>
      <c r="I200" s="96">
        <f>C200*12%+C200</f>
        <v>21.28</v>
      </c>
      <c r="J200" s="97">
        <f t="shared" si="9"/>
        <v>25.536</v>
      </c>
    </row>
    <row r="201" spans="1:10" s="98" customFormat="1" ht="27" customHeight="1">
      <c r="A201" s="122" t="s">
        <v>2302</v>
      </c>
      <c r="B201" s="123" t="s">
        <v>2303</v>
      </c>
      <c r="C201" s="9">
        <v>104</v>
      </c>
      <c r="D201" s="110">
        <v>120</v>
      </c>
      <c r="E201" s="93">
        <f t="shared" si="10"/>
        <v>0.125</v>
      </c>
      <c r="F201" s="110"/>
      <c r="G201" s="94">
        <f>D201*0.975</f>
        <v>117</v>
      </c>
      <c r="H201" s="95">
        <v>0.12</v>
      </c>
      <c r="I201" s="96">
        <f>C201*12%+C201</f>
        <v>116.48</v>
      </c>
      <c r="J201" s="97">
        <f t="shared" si="9"/>
        <v>139.776</v>
      </c>
    </row>
    <row r="202" spans="1:10" s="98" customFormat="1" ht="17.25" customHeight="1">
      <c r="A202" s="122" t="s">
        <v>2304</v>
      </c>
      <c r="B202" s="123" t="s">
        <v>2305</v>
      </c>
      <c r="C202" s="9">
        <v>84</v>
      </c>
      <c r="D202" s="110">
        <v>95</v>
      </c>
      <c r="E202" s="93">
        <f t="shared" si="10"/>
        <v>0.1071428571428572</v>
      </c>
      <c r="F202" s="110"/>
      <c r="G202" s="94">
        <v>93</v>
      </c>
      <c r="H202" s="95">
        <v>0.11</v>
      </c>
      <c r="I202" s="96">
        <v>93</v>
      </c>
      <c r="J202" s="97">
        <f t="shared" si="9"/>
        <v>111.6</v>
      </c>
    </row>
    <row r="203" spans="1:10" s="98" customFormat="1" ht="15.75">
      <c r="A203" s="122" t="s">
        <v>2306</v>
      </c>
      <c r="B203" s="123" t="s">
        <v>83</v>
      </c>
      <c r="C203" s="9">
        <v>1352</v>
      </c>
      <c r="D203" s="110">
        <v>1566</v>
      </c>
      <c r="E203" s="93">
        <f t="shared" si="10"/>
        <v>0.12943786982248517</v>
      </c>
      <c r="F203" s="110"/>
      <c r="G203" s="94">
        <v>1527</v>
      </c>
      <c r="H203" s="95">
        <v>0.12</v>
      </c>
      <c r="I203" s="96">
        <f>C203*12%+C203</f>
        <v>1514.24</v>
      </c>
      <c r="J203" s="97">
        <f t="shared" si="9"/>
        <v>1817.088</v>
      </c>
    </row>
    <row r="204" spans="1:10" s="98" customFormat="1" ht="15.75">
      <c r="A204" s="122" t="s">
        <v>2307</v>
      </c>
      <c r="B204" s="119" t="s">
        <v>2308</v>
      </c>
      <c r="C204" s="9">
        <v>141</v>
      </c>
      <c r="D204" s="110">
        <v>228</v>
      </c>
      <c r="E204" s="93">
        <f t="shared" si="10"/>
        <v>0.574468085106383</v>
      </c>
      <c r="F204" s="110"/>
      <c r="G204" s="94">
        <v>222</v>
      </c>
      <c r="H204" s="95">
        <v>0.12</v>
      </c>
      <c r="I204" s="96">
        <f>C204*12%+C204</f>
        <v>157.92</v>
      </c>
      <c r="J204" s="97">
        <f t="shared" si="9"/>
        <v>189.504</v>
      </c>
    </row>
    <row r="205" spans="1:10" s="98" customFormat="1" ht="14.25" customHeight="1">
      <c r="A205" s="122" t="s">
        <v>2309</v>
      </c>
      <c r="B205" s="119" t="s">
        <v>2310</v>
      </c>
      <c r="C205" s="9">
        <v>32</v>
      </c>
      <c r="D205" s="110">
        <v>207</v>
      </c>
      <c r="E205" s="93">
        <f t="shared" si="10"/>
        <v>5.3125</v>
      </c>
      <c r="F205" s="110"/>
      <c r="G205" s="94">
        <v>202</v>
      </c>
      <c r="H205" s="95">
        <v>0.12</v>
      </c>
      <c r="I205" s="96">
        <f>C205*12%+C205</f>
        <v>35.84</v>
      </c>
      <c r="J205" s="97">
        <f t="shared" si="9"/>
        <v>43.008</v>
      </c>
    </row>
    <row r="206" spans="1:10" s="98" customFormat="1" ht="14.25" customHeight="1">
      <c r="A206" s="122" t="s">
        <v>2311</v>
      </c>
      <c r="B206" s="119" t="s">
        <v>1157</v>
      </c>
      <c r="C206" s="9">
        <v>144</v>
      </c>
      <c r="D206" s="110"/>
      <c r="E206" s="93"/>
      <c r="F206" s="110"/>
      <c r="G206" s="94"/>
      <c r="H206" s="95">
        <v>0.12</v>
      </c>
      <c r="I206" s="96">
        <f>C206*12%+C206</f>
        <v>161.28</v>
      </c>
      <c r="J206" s="97">
        <f t="shared" si="9"/>
        <v>193.536</v>
      </c>
    </row>
    <row r="207" spans="1:10" s="98" customFormat="1" ht="14.25" customHeight="1">
      <c r="A207" s="122" t="s">
        <v>1156</v>
      </c>
      <c r="B207" s="119"/>
      <c r="C207" s="9"/>
      <c r="D207" s="110"/>
      <c r="E207" s="93"/>
      <c r="F207" s="110"/>
      <c r="G207" s="94"/>
      <c r="H207" s="95">
        <v>0.12</v>
      </c>
      <c r="I207" s="96"/>
      <c r="J207" s="97">
        <f t="shared" si="9"/>
        <v>0</v>
      </c>
    </row>
    <row r="208" spans="1:10" s="98" customFormat="1" ht="15.75">
      <c r="A208" s="99" t="s">
        <v>1156</v>
      </c>
      <c r="B208" s="120" t="s">
        <v>2312</v>
      </c>
      <c r="C208" s="117"/>
      <c r="D208" s="117">
        <v>190</v>
      </c>
      <c r="E208" s="101"/>
      <c r="F208" s="117"/>
      <c r="G208" s="94"/>
      <c r="H208" s="102"/>
      <c r="I208" s="118">
        <v>190</v>
      </c>
      <c r="J208" s="97">
        <f t="shared" si="9"/>
        <v>228</v>
      </c>
    </row>
    <row r="209" spans="1:10" s="109" customFormat="1" ht="15.75">
      <c r="A209" s="72" t="s">
        <v>75</v>
      </c>
      <c r="B209" s="74" t="s">
        <v>112</v>
      </c>
      <c r="C209" s="86"/>
      <c r="D209" s="86"/>
      <c r="E209" s="93"/>
      <c r="F209" s="86"/>
      <c r="G209" s="94"/>
      <c r="H209" s="95"/>
      <c r="I209" s="121"/>
      <c r="J209" s="97"/>
    </row>
    <row r="210" spans="1:10" s="98" customFormat="1" ht="15.75">
      <c r="A210" s="122" t="s">
        <v>89</v>
      </c>
      <c r="B210" s="123" t="s">
        <v>2161</v>
      </c>
      <c r="C210" s="107">
        <v>176</v>
      </c>
      <c r="D210" s="107">
        <v>186</v>
      </c>
      <c r="E210" s="93">
        <f t="shared" si="10"/>
        <v>0.02840909090909083</v>
      </c>
      <c r="F210" s="107"/>
      <c r="G210" s="94">
        <v>181</v>
      </c>
      <c r="H210" s="95">
        <v>0.03</v>
      </c>
      <c r="I210" s="96">
        <v>181</v>
      </c>
      <c r="J210" s="97">
        <f t="shared" si="9"/>
        <v>217.2</v>
      </c>
    </row>
    <row r="211" spans="1:10" s="98" customFormat="1" ht="15.75">
      <c r="A211" s="122" t="s">
        <v>90</v>
      </c>
      <c r="B211" s="123" t="s">
        <v>178</v>
      </c>
      <c r="C211" s="107">
        <v>102</v>
      </c>
      <c r="D211" s="107">
        <v>114</v>
      </c>
      <c r="E211" s="93">
        <f t="shared" si="10"/>
        <v>0.08823529411764697</v>
      </c>
      <c r="F211" s="107"/>
      <c r="G211" s="94">
        <v>111</v>
      </c>
      <c r="H211" s="95">
        <v>0.09</v>
      </c>
      <c r="I211" s="96">
        <v>111</v>
      </c>
      <c r="J211" s="97">
        <f aca="true" t="shared" si="13" ref="J211:J274">I211*1.2</f>
        <v>133.2</v>
      </c>
    </row>
    <row r="212" spans="1:10" s="98" customFormat="1" ht="15.75">
      <c r="A212" s="122" t="s">
        <v>91</v>
      </c>
      <c r="B212" s="123" t="s">
        <v>2313</v>
      </c>
      <c r="C212" s="107">
        <v>102</v>
      </c>
      <c r="D212" s="107">
        <v>121</v>
      </c>
      <c r="E212" s="93">
        <f t="shared" si="10"/>
        <v>0.15686274509803932</v>
      </c>
      <c r="F212" s="107"/>
      <c r="G212" s="94">
        <v>118</v>
      </c>
      <c r="H212" s="95">
        <v>0.12</v>
      </c>
      <c r="I212" s="96">
        <f>C212*12%+C212</f>
        <v>114.24</v>
      </c>
      <c r="J212" s="97">
        <f t="shared" si="13"/>
        <v>137.088</v>
      </c>
    </row>
    <row r="213" spans="1:10" s="98" customFormat="1" ht="15.75" customHeight="1">
      <c r="A213" s="122" t="s">
        <v>92</v>
      </c>
      <c r="B213" s="123" t="s">
        <v>1098</v>
      </c>
      <c r="C213" s="110">
        <v>239</v>
      </c>
      <c r="D213" s="110">
        <v>263</v>
      </c>
      <c r="E213" s="93">
        <f t="shared" si="10"/>
        <v>0.07112970711297062</v>
      </c>
      <c r="F213" s="110"/>
      <c r="G213" s="94">
        <v>256</v>
      </c>
      <c r="H213" s="95">
        <v>0.07</v>
      </c>
      <c r="I213" s="96">
        <v>256</v>
      </c>
      <c r="J213" s="97">
        <f t="shared" si="13"/>
        <v>307.2</v>
      </c>
    </row>
    <row r="214" spans="1:10" s="98" customFormat="1" ht="15.75">
      <c r="A214" s="122" t="s">
        <v>93</v>
      </c>
      <c r="B214" s="123" t="s">
        <v>168</v>
      </c>
      <c r="C214" s="124">
        <v>137</v>
      </c>
      <c r="D214" s="124">
        <v>157</v>
      </c>
      <c r="E214" s="93">
        <f t="shared" si="10"/>
        <v>0.11678832116788329</v>
      </c>
      <c r="F214" s="124"/>
      <c r="G214" s="94">
        <v>153</v>
      </c>
      <c r="H214" s="95">
        <v>0.12</v>
      </c>
      <c r="I214" s="96">
        <f>C214*12%+C214</f>
        <v>153.44</v>
      </c>
      <c r="J214" s="97">
        <f t="shared" si="13"/>
        <v>184.128</v>
      </c>
    </row>
    <row r="215" spans="1:10" s="98" customFormat="1" ht="15.75">
      <c r="A215" s="122" t="s">
        <v>94</v>
      </c>
      <c r="B215" s="123" t="s">
        <v>166</v>
      </c>
      <c r="C215" s="110">
        <v>239</v>
      </c>
      <c r="D215" s="110">
        <v>263</v>
      </c>
      <c r="E215" s="93">
        <f t="shared" si="10"/>
        <v>0.07112970711297062</v>
      </c>
      <c r="F215" s="110"/>
      <c r="G215" s="94">
        <v>256</v>
      </c>
      <c r="H215" s="95">
        <v>0.07</v>
      </c>
      <c r="I215" s="96">
        <v>256</v>
      </c>
      <c r="J215" s="97">
        <f t="shared" si="13"/>
        <v>307.2</v>
      </c>
    </row>
    <row r="216" spans="1:10" s="98" customFormat="1" ht="15.75">
      <c r="A216" s="122" t="s">
        <v>95</v>
      </c>
      <c r="B216" s="123" t="s">
        <v>2162</v>
      </c>
      <c r="C216" s="110">
        <v>102</v>
      </c>
      <c r="D216" s="110">
        <v>114</v>
      </c>
      <c r="E216" s="93">
        <f t="shared" si="10"/>
        <v>0.08823529411764697</v>
      </c>
      <c r="F216" s="110"/>
      <c r="G216" s="94">
        <v>111</v>
      </c>
      <c r="H216" s="95">
        <v>0.09</v>
      </c>
      <c r="I216" s="96">
        <v>111</v>
      </c>
      <c r="J216" s="97">
        <f t="shared" si="13"/>
        <v>133.2</v>
      </c>
    </row>
    <row r="217" spans="1:10" s="98" customFormat="1" ht="15.75">
      <c r="A217" s="122" t="s">
        <v>96</v>
      </c>
      <c r="B217" s="123" t="s">
        <v>2163</v>
      </c>
      <c r="C217" s="107">
        <v>137</v>
      </c>
      <c r="D217" s="107">
        <v>141</v>
      </c>
      <c r="E217" s="93">
        <f aca="true" t="shared" si="14" ref="E217:E280">G217/C217-100%</f>
        <v>0</v>
      </c>
      <c r="F217" s="107"/>
      <c r="G217" s="94">
        <v>137</v>
      </c>
      <c r="H217" s="95">
        <v>0</v>
      </c>
      <c r="I217" s="96">
        <v>137</v>
      </c>
      <c r="J217" s="97">
        <f t="shared" si="13"/>
        <v>164.4</v>
      </c>
    </row>
    <row r="218" spans="1:10" s="98" customFormat="1" ht="15.75">
      <c r="A218" s="122" t="s">
        <v>97</v>
      </c>
      <c r="B218" s="123" t="s">
        <v>176</v>
      </c>
      <c r="C218" s="110">
        <v>205</v>
      </c>
      <c r="D218" s="110">
        <v>212</v>
      </c>
      <c r="E218" s="93">
        <f t="shared" si="14"/>
        <v>0.009756097560975618</v>
      </c>
      <c r="F218" s="110"/>
      <c r="G218" s="94">
        <v>207</v>
      </c>
      <c r="H218" s="95">
        <v>0.01</v>
      </c>
      <c r="I218" s="96">
        <v>207</v>
      </c>
      <c r="J218" s="97">
        <f t="shared" si="13"/>
        <v>248.39999999999998</v>
      </c>
    </row>
    <row r="219" spans="1:10" s="98" customFormat="1" ht="15.75">
      <c r="A219" s="122" t="s">
        <v>98</v>
      </c>
      <c r="B219" s="123" t="s">
        <v>172</v>
      </c>
      <c r="C219" s="110">
        <v>102</v>
      </c>
      <c r="D219" s="110">
        <v>111</v>
      </c>
      <c r="E219" s="93">
        <f t="shared" si="14"/>
        <v>0.05882352941176472</v>
      </c>
      <c r="F219" s="110"/>
      <c r="G219" s="94">
        <v>108</v>
      </c>
      <c r="H219" s="95">
        <v>0.06</v>
      </c>
      <c r="I219" s="96">
        <v>108</v>
      </c>
      <c r="J219" s="97">
        <f t="shared" si="13"/>
        <v>129.6</v>
      </c>
    </row>
    <row r="220" spans="1:10" s="98" customFormat="1" ht="15.75">
      <c r="A220" s="122" t="s">
        <v>99</v>
      </c>
      <c r="B220" s="123" t="s">
        <v>179</v>
      </c>
      <c r="C220" s="110">
        <v>137</v>
      </c>
      <c r="D220" s="110">
        <v>147</v>
      </c>
      <c r="E220" s="93">
        <f t="shared" si="14"/>
        <v>0.04379562043795615</v>
      </c>
      <c r="F220" s="110"/>
      <c r="G220" s="94">
        <v>143</v>
      </c>
      <c r="H220" s="95">
        <v>0.04</v>
      </c>
      <c r="I220" s="96">
        <v>143</v>
      </c>
      <c r="J220" s="97">
        <f t="shared" si="13"/>
        <v>171.6</v>
      </c>
    </row>
    <row r="221" spans="1:10" s="98" customFormat="1" ht="15.75">
      <c r="A221" s="122" t="s">
        <v>100</v>
      </c>
      <c r="B221" s="123" t="s">
        <v>170</v>
      </c>
      <c r="C221" s="110">
        <v>102</v>
      </c>
      <c r="D221" s="110">
        <v>129</v>
      </c>
      <c r="E221" s="93">
        <f t="shared" si="14"/>
        <v>0.23529411764705888</v>
      </c>
      <c r="F221" s="110"/>
      <c r="G221" s="94">
        <v>126</v>
      </c>
      <c r="H221" s="95">
        <v>0.12</v>
      </c>
      <c r="I221" s="96">
        <f>C221*12%+C221</f>
        <v>114.24</v>
      </c>
      <c r="J221" s="97">
        <f t="shared" si="13"/>
        <v>137.088</v>
      </c>
    </row>
    <row r="222" spans="1:10" s="98" customFormat="1" ht="27.75" customHeight="1">
      <c r="A222" s="122" t="s">
        <v>101</v>
      </c>
      <c r="B222" s="123" t="s">
        <v>2164</v>
      </c>
      <c r="C222" s="110">
        <v>102</v>
      </c>
      <c r="D222" s="110">
        <v>106</v>
      </c>
      <c r="E222" s="93">
        <f t="shared" si="14"/>
        <v>0.009803921568627416</v>
      </c>
      <c r="F222" s="110"/>
      <c r="G222" s="94">
        <v>103</v>
      </c>
      <c r="H222" s="95">
        <v>0.01</v>
      </c>
      <c r="I222" s="96">
        <v>103</v>
      </c>
      <c r="J222" s="97">
        <f t="shared" si="13"/>
        <v>123.6</v>
      </c>
    </row>
    <row r="223" spans="1:10" s="98" customFormat="1" ht="15" customHeight="1">
      <c r="A223" s="122" t="s">
        <v>102</v>
      </c>
      <c r="B223" s="123" t="s">
        <v>171</v>
      </c>
      <c r="C223" s="110">
        <v>237</v>
      </c>
      <c r="D223" s="110">
        <v>246</v>
      </c>
      <c r="E223" s="93">
        <f t="shared" si="14"/>
        <v>0.012658227848101333</v>
      </c>
      <c r="F223" s="110"/>
      <c r="G223" s="94">
        <v>240</v>
      </c>
      <c r="H223" s="95">
        <v>0.01</v>
      </c>
      <c r="I223" s="96">
        <v>240</v>
      </c>
      <c r="J223" s="97">
        <f t="shared" si="13"/>
        <v>288</v>
      </c>
    </row>
    <row r="224" spans="1:10" s="158" customFormat="1" ht="17.25" customHeight="1">
      <c r="A224" s="130" t="s">
        <v>103</v>
      </c>
      <c r="B224" s="131" t="s">
        <v>174</v>
      </c>
      <c r="C224" s="152">
        <v>67</v>
      </c>
      <c r="D224" s="152" t="s">
        <v>2114</v>
      </c>
      <c r="E224" s="153" t="e">
        <f t="shared" si="14"/>
        <v>#VALUE!</v>
      </c>
      <c r="F224" s="152"/>
      <c r="G224" s="154" t="e">
        <f>D224*0.975</f>
        <v>#VALUE!</v>
      </c>
      <c r="H224" s="155">
        <v>0.12</v>
      </c>
      <c r="I224" s="156">
        <f aca="true" t="shared" si="15" ref="I224:I232">C224*12%+C224</f>
        <v>75.03999999999999</v>
      </c>
      <c r="J224" s="157">
        <f t="shared" si="13"/>
        <v>90.04799999999999</v>
      </c>
    </row>
    <row r="225" spans="1:10" s="98" customFormat="1" ht="14.25" customHeight="1">
      <c r="A225" s="122" t="s">
        <v>104</v>
      </c>
      <c r="B225" s="123" t="s">
        <v>113</v>
      </c>
      <c r="C225" s="110">
        <v>34</v>
      </c>
      <c r="D225" s="110">
        <v>48</v>
      </c>
      <c r="E225" s="93">
        <f t="shared" si="14"/>
        <v>0.38235294117647056</v>
      </c>
      <c r="F225" s="110"/>
      <c r="G225" s="94">
        <v>47</v>
      </c>
      <c r="H225" s="95">
        <v>0.12</v>
      </c>
      <c r="I225" s="96">
        <f t="shared" si="15"/>
        <v>38.08</v>
      </c>
      <c r="J225" s="97">
        <f t="shared" si="13"/>
        <v>45.696</v>
      </c>
    </row>
    <row r="226" spans="1:10" s="98" customFormat="1" ht="15.75">
      <c r="A226" s="122" t="s">
        <v>105</v>
      </c>
      <c r="B226" s="123" t="s">
        <v>2314</v>
      </c>
      <c r="C226" s="110">
        <v>102</v>
      </c>
      <c r="D226" s="110">
        <v>110</v>
      </c>
      <c r="E226" s="93">
        <f t="shared" si="14"/>
        <v>0.0490196078431373</v>
      </c>
      <c r="F226" s="110"/>
      <c r="G226" s="94">
        <v>107</v>
      </c>
      <c r="H226" s="95">
        <v>0.12</v>
      </c>
      <c r="I226" s="96">
        <f t="shared" si="15"/>
        <v>114.24</v>
      </c>
      <c r="J226" s="97">
        <f t="shared" si="13"/>
        <v>137.088</v>
      </c>
    </row>
    <row r="227" spans="1:10" s="98" customFormat="1" ht="15.75">
      <c r="A227" s="122" t="s">
        <v>106</v>
      </c>
      <c r="B227" s="123" t="s">
        <v>175</v>
      </c>
      <c r="C227" s="110">
        <v>218</v>
      </c>
      <c r="D227" s="110">
        <v>250</v>
      </c>
      <c r="E227" s="93">
        <f t="shared" si="14"/>
        <v>0.11926605504587151</v>
      </c>
      <c r="F227" s="110"/>
      <c r="G227" s="94">
        <v>244</v>
      </c>
      <c r="H227" s="95">
        <v>0.12</v>
      </c>
      <c r="I227" s="96">
        <f t="shared" si="15"/>
        <v>244.16</v>
      </c>
      <c r="J227" s="97">
        <f t="shared" si="13"/>
        <v>292.99199999999996</v>
      </c>
    </row>
    <row r="228" spans="1:10" s="98" customFormat="1" ht="15.75">
      <c r="A228" s="122" t="s">
        <v>107</v>
      </c>
      <c r="B228" s="123" t="s">
        <v>2319</v>
      </c>
      <c r="C228" s="110">
        <v>67</v>
      </c>
      <c r="D228" s="110">
        <v>78</v>
      </c>
      <c r="E228" s="93">
        <f t="shared" si="14"/>
        <v>0.13432835820895517</v>
      </c>
      <c r="F228" s="110"/>
      <c r="G228" s="94">
        <v>76</v>
      </c>
      <c r="H228" s="95">
        <v>0.12</v>
      </c>
      <c r="I228" s="96">
        <f t="shared" si="15"/>
        <v>75.03999999999999</v>
      </c>
      <c r="J228" s="97">
        <f t="shared" si="13"/>
        <v>90.04799999999999</v>
      </c>
    </row>
    <row r="229" spans="1:10" s="98" customFormat="1" ht="15.75">
      <c r="A229" s="122" t="s">
        <v>108</v>
      </c>
      <c r="B229" s="123" t="s">
        <v>169</v>
      </c>
      <c r="C229" s="133">
        <v>102</v>
      </c>
      <c r="D229" s="133">
        <v>114</v>
      </c>
      <c r="E229" s="93">
        <f t="shared" si="14"/>
        <v>0.08823529411764697</v>
      </c>
      <c r="F229" s="133"/>
      <c r="G229" s="94">
        <v>111</v>
      </c>
      <c r="H229" s="95">
        <v>0.12</v>
      </c>
      <c r="I229" s="96">
        <f t="shared" si="15"/>
        <v>114.24</v>
      </c>
      <c r="J229" s="97">
        <f t="shared" si="13"/>
        <v>137.088</v>
      </c>
    </row>
    <row r="230" spans="1:10" s="98" customFormat="1" ht="15.75">
      <c r="A230" s="122" t="s">
        <v>109</v>
      </c>
      <c r="B230" s="123" t="s">
        <v>2320</v>
      </c>
      <c r="C230" s="125">
        <v>102</v>
      </c>
      <c r="D230" s="125">
        <v>114</v>
      </c>
      <c r="E230" s="93">
        <f t="shared" si="14"/>
        <v>0.08823529411764697</v>
      </c>
      <c r="F230" s="125"/>
      <c r="G230" s="94">
        <v>111</v>
      </c>
      <c r="H230" s="95">
        <v>0.12</v>
      </c>
      <c r="I230" s="96">
        <f t="shared" si="15"/>
        <v>114.24</v>
      </c>
      <c r="J230" s="97">
        <f t="shared" si="13"/>
        <v>137.088</v>
      </c>
    </row>
    <row r="231" spans="1:10" s="98" customFormat="1" ht="15.75">
      <c r="A231" s="122" t="s">
        <v>110</v>
      </c>
      <c r="B231" s="123" t="s">
        <v>173</v>
      </c>
      <c r="C231" s="125">
        <v>67</v>
      </c>
      <c r="D231" s="125">
        <v>86</v>
      </c>
      <c r="E231" s="93">
        <f t="shared" si="14"/>
        <v>0.25373134328358216</v>
      </c>
      <c r="F231" s="125"/>
      <c r="G231" s="94">
        <v>84</v>
      </c>
      <c r="H231" s="95">
        <v>0.12</v>
      </c>
      <c r="I231" s="96">
        <f t="shared" si="15"/>
        <v>75.03999999999999</v>
      </c>
      <c r="J231" s="97">
        <f t="shared" si="13"/>
        <v>90.04799999999999</v>
      </c>
    </row>
    <row r="232" spans="1:10" s="98" customFormat="1" ht="15.75">
      <c r="A232" s="122" t="s">
        <v>2321</v>
      </c>
      <c r="B232" s="123" t="s">
        <v>180</v>
      </c>
      <c r="C232" s="133">
        <v>114</v>
      </c>
      <c r="D232" s="133">
        <v>136</v>
      </c>
      <c r="E232" s="93">
        <f t="shared" si="14"/>
        <v>0.16666666666666674</v>
      </c>
      <c r="F232" s="133"/>
      <c r="G232" s="94">
        <v>133</v>
      </c>
      <c r="H232" s="95">
        <v>0.12</v>
      </c>
      <c r="I232" s="96">
        <f t="shared" si="15"/>
        <v>127.68</v>
      </c>
      <c r="J232" s="97">
        <f t="shared" si="13"/>
        <v>153.216</v>
      </c>
    </row>
    <row r="233" spans="1:10" s="98" customFormat="1" ht="15.75">
      <c r="A233" s="122" t="s">
        <v>2322</v>
      </c>
      <c r="B233" s="123" t="s">
        <v>165</v>
      </c>
      <c r="C233" s="133">
        <v>409</v>
      </c>
      <c r="D233" s="133">
        <v>432</v>
      </c>
      <c r="E233" s="93">
        <f t="shared" si="14"/>
        <v>0.02933985330073341</v>
      </c>
      <c r="F233" s="133"/>
      <c r="G233" s="94">
        <v>421</v>
      </c>
      <c r="H233" s="95">
        <v>0.03</v>
      </c>
      <c r="I233" s="96">
        <v>421</v>
      </c>
      <c r="J233" s="97">
        <f t="shared" si="13"/>
        <v>505.2</v>
      </c>
    </row>
    <row r="234" spans="1:10" s="98" customFormat="1" ht="15.75">
      <c r="A234" s="122" t="s">
        <v>2323</v>
      </c>
      <c r="B234" s="123" t="s">
        <v>164</v>
      </c>
      <c r="C234" s="125">
        <v>409</v>
      </c>
      <c r="D234" s="125">
        <v>432</v>
      </c>
      <c r="E234" s="93">
        <f t="shared" si="14"/>
        <v>0.02933985330073341</v>
      </c>
      <c r="F234" s="125"/>
      <c r="G234" s="94">
        <v>421</v>
      </c>
      <c r="H234" s="95">
        <v>0.03</v>
      </c>
      <c r="I234" s="96">
        <v>421</v>
      </c>
      <c r="J234" s="97">
        <f t="shared" si="13"/>
        <v>505.2</v>
      </c>
    </row>
    <row r="235" spans="1:10" s="98" customFormat="1" ht="15.75">
      <c r="A235" s="122" t="s">
        <v>2324</v>
      </c>
      <c r="B235" s="123" t="s">
        <v>177</v>
      </c>
      <c r="C235" s="125">
        <v>205</v>
      </c>
      <c r="D235" s="125">
        <v>230</v>
      </c>
      <c r="E235" s="93">
        <f t="shared" si="14"/>
        <v>0.09268292682926838</v>
      </c>
      <c r="F235" s="125"/>
      <c r="G235" s="94">
        <v>224</v>
      </c>
      <c r="H235" s="95">
        <v>0.09</v>
      </c>
      <c r="I235" s="96">
        <v>224</v>
      </c>
      <c r="J235" s="97">
        <f t="shared" si="13"/>
        <v>268.8</v>
      </c>
    </row>
    <row r="236" spans="1:10" s="98" customFormat="1" ht="15.75">
      <c r="A236" s="122" t="s">
        <v>2325</v>
      </c>
      <c r="B236" s="123" t="s">
        <v>2165</v>
      </c>
      <c r="C236" s="125">
        <v>272</v>
      </c>
      <c r="D236" s="125">
        <v>258</v>
      </c>
      <c r="E236" s="93">
        <f t="shared" si="14"/>
        <v>0.06985294117647056</v>
      </c>
      <c r="F236" s="125"/>
      <c r="G236" s="94">
        <v>291</v>
      </c>
      <c r="H236" s="95">
        <v>0.07</v>
      </c>
      <c r="I236" s="96">
        <v>291</v>
      </c>
      <c r="J236" s="97">
        <f t="shared" si="13"/>
        <v>349.2</v>
      </c>
    </row>
    <row r="237" spans="1:10" s="109" customFormat="1" ht="15.75">
      <c r="A237" s="122" t="s">
        <v>2326</v>
      </c>
      <c r="B237" s="123" t="s">
        <v>163</v>
      </c>
      <c r="C237" s="125">
        <v>239</v>
      </c>
      <c r="D237" s="125">
        <v>272</v>
      </c>
      <c r="E237" s="93">
        <f t="shared" si="14"/>
        <v>0.10878661087866104</v>
      </c>
      <c r="F237" s="125"/>
      <c r="G237" s="94">
        <v>265</v>
      </c>
      <c r="H237" s="95">
        <v>0.11</v>
      </c>
      <c r="I237" s="96">
        <v>265</v>
      </c>
      <c r="J237" s="97">
        <f t="shared" si="13"/>
        <v>318</v>
      </c>
    </row>
    <row r="238" spans="1:10" s="109" customFormat="1" ht="31.5">
      <c r="A238" s="75" t="s">
        <v>111</v>
      </c>
      <c r="B238" s="76" t="s">
        <v>2166</v>
      </c>
      <c r="C238" s="125"/>
      <c r="D238" s="125"/>
      <c r="E238" s="93"/>
      <c r="F238" s="125"/>
      <c r="G238" s="94"/>
      <c r="H238" s="95"/>
      <c r="I238" s="114"/>
      <c r="J238" s="97"/>
    </row>
    <row r="239" spans="1:10" s="109" customFormat="1" ht="15.75">
      <c r="A239" s="122" t="s">
        <v>181</v>
      </c>
      <c r="B239" s="120" t="s">
        <v>2167</v>
      </c>
      <c r="C239" s="125">
        <v>177</v>
      </c>
      <c r="D239" s="125">
        <v>187</v>
      </c>
      <c r="E239" s="93">
        <f t="shared" si="14"/>
        <v>0.02824858757062154</v>
      </c>
      <c r="F239" s="125"/>
      <c r="G239" s="94">
        <v>182</v>
      </c>
      <c r="H239" s="95">
        <v>0.03</v>
      </c>
      <c r="I239" s="96">
        <v>182</v>
      </c>
      <c r="J239" s="97">
        <f t="shared" si="13"/>
        <v>218.4</v>
      </c>
    </row>
    <row r="240" spans="1:10" s="109" customFormat="1" ht="15.75">
      <c r="A240" s="122" t="s">
        <v>185</v>
      </c>
      <c r="B240" s="120" t="s">
        <v>2168</v>
      </c>
      <c r="C240" s="125">
        <v>328</v>
      </c>
      <c r="D240" s="125">
        <v>343</v>
      </c>
      <c r="E240" s="93">
        <f t="shared" si="14"/>
        <v>0.018292682926829285</v>
      </c>
      <c r="F240" s="125"/>
      <c r="G240" s="94">
        <v>334</v>
      </c>
      <c r="H240" s="95">
        <v>0.02</v>
      </c>
      <c r="I240" s="96">
        <v>334</v>
      </c>
      <c r="J240" s="97">
        <f t="shared" si="13"/>
        <v>400.8</v>
      </c>
    </row>
    <row r="241" spans="1:10" s="109" customFormat="1" ht="15.75">
      <c r="A241" s="122" t="s">
        <v>186</v>
      </c>
      <c r="B241" s="120" t="s">
        <v>2169</v>
      </c>
      <c r="C241" s="125">
        <v>287</v>
      </c>
      <c r="D241" s="125">
        <v>294</v>
      </c>
      <c r="E241" s="93">
        <f t="shared" si="14"/>
        <v>0</v>
      </c>
      <c r="F241" s="125"/>
      <c r="G241" s="94">
        <v>287</v>
      </c>
      <c r="H241" s="95">
        <v>0</v>
      </c>
      <c r="I241" s="96">
        <v>287</v>
      </c>
      <c r="J241" s="97">
        <f t="shared" si="13"/>
        <v>344.4</v>
      </c>
    </row>
    <row r="242" spans="1:10" s="98" customFormat="1" ht="15.75">
      <c r="A242" s="72" t="s">
        <v>187</v>
      </c>
      <c r="B242" s="74" t="s">
        <v>214</v>
      </c>
      <c r="C242" s="86"/>
      <c r="D242" s="86"/>
      <c r="E242" s="93"/>
      <c r="F242" s="86"/>
      <c r="G242" s="94"/>
      <c r="H242" s="95"/>
      <c r="I242" s="114"/>
      <c r="J242" s="97"/>
    </row>
    <row r="243" spans="1:10" s="89" customFormat="1" ht="15" customHeight="1">
      <c r="A243" s="90" t="s">
        <v>216</v>
      </c>
      <c r="B243" s="91" t="s">
        <v>193</v>
      </c>
      <c r="C243" s="110">
        <v>105</v>
      </c>
      <c r="D243" s="110">
        <v>142</v>
      </c>
      <c r="E243" s="93">
        <f t="shared" si="14"/>
        <v>0.3142857142857143</v>
      </c>
      <c r="F243" s="110"/>
      <c r="G243" s="94">
        <v>138</v>
      </c>
      <c r="H243" s="95">
        <v>0.12</v>
      </c>
      <c r="I243" s="96">
        <f aca="true" t="shared" si="16" ref="I243:I253">C243*12%+C243</f>
        <v>117.6</v>
      </c>
      <c r="J243" s="97">
        <f t="shared" si="13"/>
        <v>141.11999999999998</v>
      </c>
    </row>
    <row r="244" spans="1:10" s="98" customFormat="1" ht="15.75">
      <c r="A244" s="90" t="s">
        <v>217</v>
      </c>
      <c r="B244" s="91" t="s">
        <v>194</v>
      </c>
      <c r="C244" s="110">
        <v>132</v>
      </c>
      <c r="D244" s="110">
        <v>162</v>
      </c>
      <c r="E244" s="93">
        <f t="shared" si="14"/>
        <v>0.19696969696969702</v>
      </c>
      <c r="F244" s="110"/>
      <c r="G244" s="94">
        <v>158</v>
      </c>
      <c r="H244" s="95">
        <v>0.12</v>
      </c>
      <c r="I244" s="96">
        <f t="shared" si="16"/>
        <v>147.84</v>
      </c>
      <c r="J244" s="97">
        <f t="shared" si="13"/>
        <v>177.408</v>
      </c>
    </row>
    <row r="245" spans="1:10" s="98" customFormat="1" ht="15.75">
      <c r="A245" s="90" t="s">
        <v>218</v>
      </c>
      <c r="B245" s="91" t="s">
        <v>191</v>
      </c>
      <c r="C245" s="110">
        <v>132</v>
      </c>
      <c r="D245" s="110">
        <v>162</v>
      </c>
      <c r="E245" s="93">
        <f t="shared" si="14"/>
        <v>0.19696969696969702</v>
      </c>
      <c r="F245" s="110"/>
      <c r="G245" s="94">
        <v>158</v>
      </c>
      <c r="H245" s="95">
        <v>0.12</v>
      </c>
      <c r="I245" s="96">
        <f t="shared" si="16"/>
        <v>147.84</v>
      </c>
      <c r="J245" s="97">
        <f t="shared" si="13"/>
        <v>177.408</v>
      </c>
    </row>
    <row r="246" spans="1:10" s="89" customFormat="1" ht="15.75">
      <c r="A246" s="90" t="s">
        <v>219</v>
      </c>
      <c r="B246" s="91" t="s">
        <v>212</v>
      </c>
      <c r="C246" s="110">
        <v>132</v>
      </c>
      <c r="D246" s="110">
        <v>162</v>
      </c>
      <c r="E246" s="93">
        <f t="shared" si="14"/>
        <v>0.19696969696969702</v>
      </c>
      <c r="F246" s="110"/>
      <c r="G246" s="94">
        <v>158</v>
      </c>
      <c r="H246" s="95">
        <v>0.12</v>
      </c>
      <c r="I246" s="96">
        <f t="shared" si="16"/>
        <v>147.84</v>
      </c>
      <c r="J246" s="97">
        <f t="shared" si="13"/>
        <v>177.408</v>
      </c>
    </row>
    <row r="247" spans="1:10" s="98" customFormat="1" ht="15.75">
      <c r="A247" s="90" t="s">
        <v>220</v>
      </c>
      <c r="B247" s="91" t="s">
        <v>188</v>
      </c>
      <c r="C247" s="110">
        <v>105</v>
      </c>
      <c r="D247" s="110">
        <v>144</v>
      </c>
      <c r="E247" s="93">
        <f t="shared" si="14"/>
        <v>0.33333333333333326</v>
      </c>
      <c r="F247" s="110"/>
      <c r="G247" s="94">
        <v>140</v>
      </c>
      <c r="H247" s="95">
        <v>0.12</v>
      </c>
      <c r="I247" s="96">
        <f t="shared" si="16"/>
        <v>117.6</v>
      </c>
      <c r="J247" s="97">
        <f t="shared" si="13"/>
        <v>141.11999999999998</v>
      </c>
    </row>
    <row r="248" spans="1:10" s="98" customFormat="1" ht="15.75">
      <c r="A248" s="90" t="s">
        <v>221</v>
      </c>
      <c r="B248" s="91" t="s">
        <v>198</v>
      </c>
      <c r="C248" s="110">
        <v>78</v>
      </c>
      <c r="D248" s="110">
        <v>107</v>
      </c>
      <c r="E248" s="93">
        <f t="shared" si="14"/>
        <v>0.33333333333333326</v>
      </c>
      <c r="F248" s="110"/>
      <c r="G248" s="94">
        <v>104</v>
      </c>
      <c r="H248" s="95">
        <v>0.12</v>
      </c>
      <c r="I248" s="96">
        <f t="shared" si="16"/>
        <v>87.36</v>
      </c>
      <c r="J248" s="97">
        <f t="shared" si="13"/>
        <v>104.832</v>
      </c>
    </row>
    <row r="249" spans="1:10" s="98" customFormat="1" ht="15.75">
      <c r="A249" s="90" t="s">
        <v>222</v>
      </c>
      <c r="B249" s="91" t="s">
        <v>211</v>
      </c>
      <c r="C249" s="110">
        <v>132</v>
      </c>
      <c r="D249" s="110">
        <v>162</v>
      </c>
      <c r="E249" s="93">
        <f t="shared" si="14"/>
        <v>0.19696969696969702</v>
      </c>
      <c r="F249" s="110"/>
      <c r="G249" s="94">
        <v>158</v>
      </c>
      <c r="H249" s="95">
        <v>0.12</v>
      </c>
      <c r="I249" s="96">
        <f t="shared" si="16"/>
        <v>147.84</v>
      </c>
      <c r="J249" s="97">
        <f t="shared" si="13"/>
        <v>177.408</v>
      </c>
    </row>
    <row r="250" spans="1:10" s="89" customFormat="1" ht="15.75">
      <c r="A250" s="90" t="s">
        <v>223</v>
      </c>
      <c r="B250" s="91" t="s">
        <v>189</v>
      </c>
      <c r="C250" s="110">
        <v>105</v>
      </c>
      <c r="D250" s="110">
        <v>144</v>
      </c>
      <c r="E250" s="93">
        <f t="shared" si="14"/>
        <v>0.33333333333333326</v>
      </c>
      <c r="F250" s="110"/>
      <c r="G250" s="94">
        <v>140</v>
      </c>
      <c r="H250" s="95">
        <v>0.12</v>
      </c>
      <c r="I250" s="96">
        <f t="shared" si="16"/>
        <v>117.6</v>
      </c>
      <c r="J250" s="97">
        <f t="shared" si="13"/>
        <v>141.11999999999998</v>
      </c>
    </row>
    <row r="251" spans="1:10" s="89" customFormat="1" ht="15.75">
      <c r="A251" s="90" t="s">
        <v>224</v>
      </c>
      <c r="B251" s="91" t="s">
        <v>197</v>
      </c>
      <c r="C251" s="110">
        <v>78</v>
      </c>
      <c r="D251" s="110">
        <v>126</v>
      </c>
      <c r="E251" s="93">
        <f t="shared" si="14"/>
        <v>0.5769230769230769</v>
      </c>
      <c r="F251" s="110"/>
      <c r="G251" s="94">
        <v>123</v>
      </c>
      <c r="H251" s="95">
        <v>0.12</v>
      </c>
      <c r="I251" s="96">
        <f t="shared" si="16"/>
        <v>87.36</v>
      </c>
      <c r="J251" s="97">
        <f t="shared" si="13"/>
        <v>104.832</v>
      </c>
    </row>
    <row r="252" spans="1:10" s="89" customFormat="1" ht="15.75">
      <c r="A252" s="90" t="s">
        <v>225</v>
      </c>
      <c r="B252" s="91" t="s">
        <v>196</v>
      </c>
      <c r="C252" s="110">
        <v>78</v>
      </c>
      <c r="D252" s="110">
        <v>126</v>
      </c>
      <c r="E252" s="93">
        <f t="shared" si="14"/>
        <v>0.5769230769230769</v>
      </c>
      <c r="F252" s="110"/>
      <c r="G252" s="94">
        <v>123</v>
      </c>
      <c r="H252" s="95">
        <v>0.12</v>
      </c>
      <c r="I252" s="96">
        <f t="shared" si="16"/>
        <v>87.36</v>
      </c>
      <c r="J252" s="97">
        <f t="shared" si="13"/>
        <v>104.832</v>
      </c>
    </row>
    <row r="253" spans="1:10" s="98" customFormat="1" ht="15.75">
      <c r="A253" s="90" t="s">
        <v>226</v>
      </c>
      <c r="B253" s="91" t="s">
        <v>200</v>
      </c>
      <c r="C253" s="110">
        <v>78</v>
      </c>
      <c r="D253" s="110">
        <v>126</v>
      </c>
      <c r="E253" s="93">
        <f t="shared" si="14"/>
        <v>0.5769230769230769</v>
      </c>
      <c r="F253" s="110"/>
      <c r="G253" s="94">
        <v>123</v>
      </c>
      <c r="H253" s="95">
        <v>0.12</v>
      </c>
      <c r="I253" s="96">
        <f t="shared" si="16"/>
        <v>87.36</v>
      </c>
      <c r="J253" s="97">
        <f t="shared" si="13"/>
        <v>104.832</v>
      </c>
    </row>
    <row r="254" spans="1:10" s="98" customFormat="1" ht="15.75">
      <c r="A254" s="90" t="s">
        <v>227</v>
      </c>
      <c r="B254" s="91" t="s">
        <v>201</v>
      </c>
      <c r="C254" s="110">
        <v>237</v>
      </c>
      <c r="D254" s="110">
        <v>267</v>
      </c>
      <c r="E254" s="93">
        <f t="shared" si="14"/>
        <v>0.09704641350210963</v>
      </c>
      <c r="F254" s="110"/>
      <c r="G254" s="94">
        <v>260</v>
      </c>
      <c r="H254" s="95">
        <v>0.1</v>
      </c>
      <c r="I254" s="96">
        <v>260</v>
      </c>
      <c r="J254" s="97">
        <f t="shared" si="13"/>
        <v>312</v>
      </c>
    </row>
    <row r="255" spans="1:10" s="98" customFormat="1" ht="15.75">
      <c r="A255" s="90" t="s">
        <v>228</v>
      </c>
      <c r="B255" s="91" t="s">
        <v>203</v>
      </c>
      <c r="C255" s="110">
        <v>185</v>
      </c>
      <c r="D255" s="110">
        <v>206</v>
      </c>
      <c r="E255" s="93">
        <f t="shared" si="14"/>
        <v>0.08648648648648649</v>
      </c>
      <c r="F255" s="110"/>
      <c r="G255" s="94">
        <v>201</v>
      </c>
      <c r="H255" s="95">
        <v>0.09</v>
      </c>
      <c r="I255" s="96">
        <v>201</v>
      </c>
      <c r="J255" s="97">
        <f t="shared" si="13"/>
        <v>241.2</v>
      </c>
    </row>
    <row r="256" spans="1:10" s="98" customFormat="1" ht="15.75">
      <c r="A256" s="90" t="s">
        <v>229</v>
      </c>
      <c r="B256" s="91" t="s">
        <v>204</v>
      </c>
      <c r="C256" s="110">
        <v>185</v>
      </c>
      <c r="D256" s="110">
        <v>206</v>
      </c>
      <c r="E256" s="93">
        <f t="shared" si="14"/>
        <v>0.08648648648648649</v>
      </c>
      <c r="F256" s="110"/>
      <c r="G256" s="94">
        <v>201</v>
      </c>
      <c r="H256" s="95">
        <v>0.09</v>
      </c>
      <c r="I256" s="96">
        <v>201</v>
      </c>
      <c r="J256" s="97">
        <f t="shared" si="13"/>
        <v>241.2</v>
      </c>
    </row>
    <row r="257" spans="1:10" s="98" customFormat="1" ht="15.75">
      <c r="A257" s="90" t="s">
        <v>230</v>
      </c>
      <c r="B257" s="91" t="s">
        <v>199</v>
      </c>
      <c r="C257" s="110">
        <v>211</v>
      </c>
      <c r="D257" s="110">
        <v>238</v>
      </c>
      <c r="E257" s="93">
        <f t="shared" si="14"/>
        <v>0.09952606635071093</v>
      </c>
      <c r="F257" s="110"/>
      <c r="G257" s="94">
        <v>232</v>
      </c>
      <c r="H257" s="95">
        <v>0.1</v>
      </c>
      <c r="I257" s="96">
        <v>232</v>
      </c>
      <c r="J257" s="97">
        <f t="shared" si="13"/>
        <v>278.4</v>
      </c>
    </row>
    <row r="258" spans="1:10" s="98" customFormat="1" ht="15.75">
      <c r="A258" s="90" t="s">
        <v>231</v>
      </c>
      <c r="B258" s="91" t="s">
        <v>206</v>
      </c>
      <c r="C258" s="110">
        <v>211</v>
      </c>
      <c r="D258" s="110">
        <v>237</v>
      </c>
      <c r="E258" s="93">
        <f t="shared" si="14"/>
        <v>0.09478672985782</v>
      </c>
      <c r="F258" s="110"/>
      <c r="G258" s="94">
        <v>231</v>
      </c>
      <c r="H258" s="95">
        <v>0.09</v>
      </c>
      <c r="I258" s="96">
        <v>231</v>
      </c>
      <c r="J258" s="97">
        <f t="shared" si="13"/>
        <v>277.2</v>
      </c>
    </row>
    <row r="259" spans="1:10" s="98" customFormat="1" ht="15.75">
      <c r="A259" s="90" t="s">
        <v>232</v>
      </c>
      <c r="B259" s="91" t="s">
        <v>195</v>
      </c>
      <c r="C259" s="110">
        <v>132</v>
      </c>
      <c r="D259" s="110">
        <v>162</v>
      </c>
      <c r="E259" s="93">
        <f t="shared" si="14"/>
        <v>0.19696969696969702</v>
      </c>
      <c r="F259" s="110"/>
      <c r="G259" s="94">
        <v>158</v>
      </c>
      <c r="H259" s="95">
        <v>0.12</v>
      </c>
      <c r="I259" s="96">
        <f>C259*12%+C259</f>
        <v>147.84</v>
      </c>
      <c r="J259" s="97">
        <f t="shared" si="13"/>
        <v>177.408</v>
      </c>
    </row>
    <row r="260" spans="1:10" s="98" customFormat="1" ht="15.75">
      <c r="A260" s="90" t="s">
        <v>233</v>
      </c>
      <c r="B260" s="91" t="s">
        <v>215</v>
      </c>
      <c r="C260" s="110">
        <v>132</v>
      </c>
      <c r="D260" s="110">
        <v>162</v>
      </c>
      <c r="E260" s="93">
        <f t="shared" si="14"/>
        <v>0.19696969696969702</v>
      </c>
      <c r="F260" s="110"/>
      <c r="G260" s="94">
        <v>158</v>
      </c>
      <c r="H260" s="95">
        <v>0.12</v>
      </c>
      <c r="I260" s="96">
        <f>C260*12%+C260</f>
        <v>147.84</v>
      </c>
      <c r="J260" s="97">
        <f t="shared" si="13"/>
        <v>177.408</v>
      </c>
    </row>
    <row r="261" spans="1:10" s="98" customFormat="1" ht="15.75">
      <c r="A261" s="90" t="s">
        <v>234</v>
      </c>
      <c r="B261" s="91" t="s">
        <v>207</v>
      </c>
      <c r="C261" s="110">
        <v>158</v>
      </c>
      <c r="D261" s="110">
        <v>180</v>
      </c>
      <c r="E261" s="93">
        <f t="shared" si="14"/>
        <v>0.11392405063291133</v>
      </c>
      <c r="F261" s="110"/>
      <c r="G261" s="94">
        <v>176</v>
      </c>
      <c r="H261" s="95">
        <v>0.11</v>
      </c>
      <c r="I261" s="96">
        <v>176</v>
      </c>
      <c r="J261" s="97">
        <f t="shared" si="13"/>
        <v>211.2</v>
      </c>
    </row>
    <row r="262" spans="1:10" s="98" customFormat="1" ht="15.75">
      <c r="A262" s="90" t="s">
        <v>235</v>
      </c>
      <c r="B262" s="91" t="s">
        <v>213</v>
      </c>
      <c r="C262" s="110">
        <v>105</v>
      </c>
      <c r="D262" s="110">
        <v>142</v>
      </c>
      <c r="E262" s="93">
        <f t="shared" si="14"/>
        <v>0.3142857142857143</v>
      </c>
      <c r="F262" s="110"/>
      <c r="G262" s="94">
        <v>138</v>
      </c>
      <c r="H262" s="95">
        <v>0.12</v>
      </c>
      <c r="I262" s="96">
        <f>C262*12%+C262</f>
        <v>117.6</v>
      </c>
      <c r="J262" s="97">
        <f t="shared" si="13"/>
        <v>141.11999999999998</v>
      </c>
    </row>
    <row r="263" spans="1:10" s="98" customFormat="1" ht="15.75">
      <c r="A263" s="90" t="s">
        <v>236</v>
      </c>
      <c r="B263" s="91" t="s">
        <v>208</v>
      </c>
      <c r="C263" s="110">
        <v>132</v>
      </c>
      <c r="D263" s="110">
        <v>162</v>
      </c>
      <c r="E263" s="93">
        <f t="shared" si="14"/>
        <v>0.19696969696969702</v>
      </c>
      <c r="F263" s="110"/>
      <c r="G263" s="94">
        <v>158</v>
      </c>
      <c r="H263" s="95">
        <v>0.12</v>
      </c>
      <c r="I263" s="96">
        <f>C263*12%+C263</f>
        <v>147.84</v>
      </c>
      <c r="J263" s="97">
        <f t="shared" si="13"/>
        <v>177.408</v>
      </c>
    </row>
    <row r="264" spans="1:10" s="89" customFormat="1" ht="15.75">
      <c r="A264" s="90" t="s">
        <v>237</v>
      </c>
      <c r="B264" s="91" t="s">
        <v>190</v>
      </c>
      <c r="C264" s="110">
        <v>78</v>
      </c>
      <c r="D264" s="110">
        <v>126</v>
      </c>
      <c r="E264" s="93">
        <f t="shared" si="14"/>
        <v>0.5769230769230769</v>
      </c>
      <c r="F264" s="110"/>
      <c r="G264" s="94">
        <v>123</v>
      </c>
      <c r="H264" s="95">
        <v>0.12</v>
      </c>
      <c r="I264" s="96">
        <f>C264*12%+C264</f>
        <v>87.36</v>
      </c>
      <c r="J264" s="97">
        <f t="shared" si="13"/>
        <v>104.832</v>
      </c>
    </row>
    <row r="265" spans="1:10" s="98" customFormat="1" ht="15.75">
      <c r="A265" s="90" t="s">
        <v>238</v>
      </c>
      <c r="B265" s="91" t="s">
        <v>242</v>
      </c>
      <c r="C265" s="110">
        <v>158</v>
      </c>
      <c r="D265" s="110">
        <v>180</v>
      </c>
      <c r="E265" s="93">
        <f t="shared" si="14"/>
        <v>0.11392405063291133</v>
      </c>
      <c r="F265" s="110"/>
      <c r="G265" s="94">
        <v>176</v>
      </c>
      <c r="H265" s="95">
        <v>0.11</v>
      </c>
      <c r="I265" s="96">
        <v>176</v>
      </c>
      <c r="J265" s="97">
        <f t="shared" si="13"/>
        <v>211.2</v>
      </c>
    </row>
    <row r="266" spans="1:10" s="98" customFormat="1" ht="15.75">
      <c r="A266" s="90" t="s">
        <v>239</v>
      </c>
      <c r="B266" s="91" t="s">
        <v>1117</v>
      </c>
      <c r="C266" s="110">
        <v>317</v>
      </c>
      <c r="D266" s="110">
        <v>356</v>
      </c>
      <c r="E266" s="93">
        <f t="shared" si="14"/>
        <v>0.09463722397476348</v>
      </c>
      <c r="F266" s="110"/>
      <c r="G266" s="94">
        <v>347</v>
      </c>
      <c r="H266" s="95">
        <v>0.12</v>
      </c>
      <c r="I266" s="96">
        <f>C266*12%+C266</f>
        <v>355.04</v>
      </c>
      <c r="J266" s="97">
        <f t="shared" si="13"/>
        <v>426.048</v>
      </c>
    </row>
    <row r="267" spans="1:10" s="98" customFormat="1" ht="15.75">
      <c r="A267" s="90" t="s">
        <v>240</v>
      </c>
      <c r="B267" s="91" t="s">
        <v>205</v>
      </c>
      <c r="C267" s="110">
        <v>105</v>
      </c>
      <c r="D267" s="110">
        <v>142</v>
      </c>
      <c r="E267" s="93">
        <f t="shared" si="14"/>
        <v>0.3142857142857143</v>
      </c>
      <c r="F267" s="110"/>
      <c r="G267" s="94">
        <v>138</v>
      </c>
      <c r="H267" s="95">
        <v>0.12</v>
      </c>
      <c r="I267" s="96">
        <f>C267*12%+C267</f>
        <v>117.6</v>
      </c>
      <c r="J267" s="97">
        <f t="shared" si="13"/>
        <v>141.11999999999998</v>
      </c>
    </row>
    <row r="268" spans="1:10" s="98" customFormat="1" ht="15.75">
      <c r="A268" s="90" t="s">
        <v>241</v>
      </c>
      <c r="B268" s="91" t="s">
        <v>202</v>
      </c>
      <c r="C268" s="110">
        <v>211</v>
      </c>
      <c r="D268" s="110">
        <v>238</v>
      </c>
      <c r="E268" s="93">
        <f t="shared" si="14"/>
        <v>0.09952606635071093</v>
      </c>
      <c r="F268" s="110"/>
      <c r="G268" s="94">
        <v>232</v>
      </c>
      <c r="H268" s="95">
        <v>0.1</v>
      </c>
      <c r="I268" s="96">
        <v>232</v>
      </c>
      <c r="J268" s="97">
        <f t="shared" si="13"/>
        <v>278.4</v>
      </c>
    </row>
    <row r="269" spans="1:10" s="98" customFormat="1" ht="15.75">
      <c r="A269" s="72" t="s">
        <v>243</v>
      </c>
      <c r="B269" s="74" t="s">
        <v>244</v>
      </c>
      <c r="C269" s="110"/>
      <c r="D269" s="110"/>
      <c r="E269" s="93"/>
      <c r="F269" s="110"/>
      <c r="G269" s="94"/>
      <c r="H269" s="95"/>
      <c r="I269" s="114"/>
      <c r="J269" s="97"/>
    </row>
    <row r="270" spans="1:10" s="98" customFormat="1" ht="15.75">
      <c r="A270" s="11" t="s">
        <v>2327</v>
      </c>
      <c r="B270" s="8" t="s">
        <v>2328</v>
      </c>
      <c r="C270" s="110">
        <v>309.4</v>
      </c>
      <c r="D270" s="110">
        <v>505</v>
      </c>
      <c r="E270" s="93">
        <f t="shared" si="14"/>
        <v>0.5901745313510021</v>
      </c>
      <c r="F270" s="110"/>
      <c r="G270" s="94">
        <v>492</v>
      </c>
      <c r="H270" s="95">
        <v>0.12</v>
      </c>
      <c r="I270" s="96">
        <f aca="true" t="shared" si="17" ref="I270:I275">C270*12%+C270</f>
        <v>346.52799999999996</v>
      </c>
      <c r="J270" s="97">
        <f t="shared" si="13"/>
        <v>415.83359999999993</v>
      </c>
    </row>
    <row r="271" spans="1:10" s="98" customFormat="1" ht="23.25" customHeight="1">
      <c r="A271" s="11" t="s">
        <v>2329</v>
      </c>
      <c r="B271" s="8" t="s">
        <v>1099</v>
      </c>
      <c r="C271" s="110">
        <v>479.6</v>
      </c>
      <c r="D271" s="110">
        <v>719</v>
      </c>
      <c r="E271" s="93">
        <f t="shared" si="14"/>
        <v>0.46163469557964953</v>
      </c>
      <c r="F271" s="110"/>
      <c r="G271" s="94">
        <v>701</v>
      </c>
      <c r="H271" s="95">
        <v>0.12</v>
      </c>
      <c r="I271" s="96">
        <f t="shared" si="17"/>
        <v>537.152</v>
      </c>
      <c r="J271" s="97">
        <f t="shared" si="13"/>
        <v>644.5824</v>
      </c>
    </row>
    <row r="272" spans="1:10" s="98" customFormat="1" ht="15.75">
      <c r="A272" s="11" t="s">
        <v>2330</v>
      </c>
      <c r="B272" s="8" t="s">
        <v>2105</v>
      </c>
      <c r="C272" s="110">
        <v>288</v>
      </c>
      <c r="D272" s="110">
        <v>480</v>
      </c>
      <c r="E272" s="93">
        <f t="shared" si="14"/>
        <v>0.625</v>
      </c>
      <c r="F272" s="110"/>
      <c r="G272" s="94">
        <f>D272*0.975</f>
        <v>468</v>
      </c>
      <c r="H272" s="95">
        <v>0.12</v>
      </c>
      <c r="I272" s="96">
        <v>323</v>
      </c>
      <c r="J272" s="97">
        <v>387</v>
      </c>
    </row>
    <row r="273" spans="1:10" s="98" customFormat="1" ht="19.5" customHeight="1">
      <c r="A273" s="11" t="s">
        <v>2331</v>
      </c>
      <c r="B273" s="8" t="s">
        <v>2332</v>
      </c>
      <c r="C273" s="110">
        <v>519</v>
      </c>
      <c r="D273" s="110">
        <v>789</v>
      </c>
      <c r="E273" s="93">
        <f t="shared" si="14"/>
        <v>0.48169556840077066</v>
      </c>
      <c r="F273" s="110"/>
      <c r="G273" s="94">
        <v>769</v>
      </c>
      <c r="H273" s="95">
        <v>0.12</v>
      </c>
      <c r="I273" s="96">
        <f t="shared" si="17"/>
        <v>581.28</v>
      </c>
      <c r="J273" s="97">
        <f t="shared" si="13"/>
        <v>697.536</v>
      </c>
    </row>
    <row r="274" spans="1:10" s="98" customFormat="1" ht="21" customHeight="1">
      <c r="A274" s="11" t="s">
        <v>2333</v>
      </c>
      <c r="B274" s="8" t="s">
        <v>2334</v>
      </c>
      <c r="C274" s="110">
        <v>484</v>
      </c>
      <c r="D274" s="110">
        <v>751</v>
      </c>
      <c r="E274" s="93">
        <f t="shared" si="14"/>
        <v>0.5123966942148761</v>
      </c>
      <c r="F274" s="110"/>
      <c r="G274" s="94">
        <v>732</v>
      </c>
      <c r="H274" s="95">
        <v>0.12</v>
      </c>
      <c r="I274" s="96">
        <f t="shared" si="17"/>
        <v>542.08</v>
      </c>
      <c r="J274" s="97">
        <f t="shared" si="13"/>
        <v>650.496</v>
      </c>
    </row>
    <row r="275" spans="1:10" s="98" customFormat="1" ht="21" customHeight="1">
      <c r="A275" s="11" t="s">
        <v>2335</v>
      </c>
      <c r="B275" s="8" t="s">
        <v>2336</v>
      </c>
      <c r="C275" s="110">
        <v>524</v>
      </c>
      <c r="D275" s="110">
        <v>644</v>
      </c>
      <c r="E275" s="93">
        <f t="shared" si="14"/>
        <v>0.1984732824427482</v>
      </c>
      <c r="F275" s="110"/>
      <c r="G275" s="94">
        <v>628</v>
      </c>
      <c r="H275" s="95">
        <v>0.12</v>
      </c>
      <c r="I275" s="96">
        <f t="shared" si="17"/>
        <v>586.88</v>
      </c>
      <c r="J275" s="97">
        <f aca="true" t="shared" si="18" ref="J275:J338">I275*1.2</f>
        <v>704.256</v>
      </c>
    </row>
    <row r="276" spans="1:10" s="89" customFormat="1" ht="15.75">
      <c r="A276" s="11" t="s">
        <v>2337</v>
      </c>
      <c r="B276" s="8" t="s">
        <v>245</v>
      </c>
      <c r="C276" s="110">
        <v>167</v>
      </c>
      <c r="D276" s="110">
        <v>187</v>
      </c>
      <c r="E276" s="93">
        <f t="shared" si="14"/>
        <v>0.08982035928143706</v>
      </c>
      <c r="F276" s="110"/>
      <c r="G276" s="94">
        <v>182</v>
      </c>
      <c r="H276" s="95">
        <v>0.09</v>
      </c>
      <c r="I276" s="96">
        <v>182</v>
      </c>
      <c r="J276" s="97">
        <f t="shared" si="18"/>
        <v>218.4</v>
      </c>
    </row>
    <row r="277" spans="1:10" s="98" customFormat="1" ht="15.75">
      <c r="A277" s="11" t="s">
        <v>2338</v>
      </c>
      <c r="B277" s="8" t="s">
        <v>246</v>
      </c>
      <c r="C277" s="110">
        <v>180</v>
      </c>
      <c r="D277" s="110">
        <v>202</v>
      </c>
      <c r="E277" s="93">
        <f t="shared" si="14"/>
        <v>0.09444444444444455</v>
      </c>
      <c r="F277" s="110"/>
      <c r="G277" s="94">
        <v>197</v>
      </c>
      <c r="H277" s="95">
        <v>0.09</v>
      </c>
      <c r="I277" s="96">
        <v>197</v>
      </c>
      <c r="J277" s="97">
        <f t="shared" si="18"/>
        <v>236.39999999999998</v>
      </c>
    </row>
    <row r="278" spans="1:10" s="98" customFormat="1" ht="21.75" customHeight="1">
      <c r="A278" s="11" t="s">
        <v>2339</v>
      </c>
      <c r="B278" s="8" t="s">
        <v>2104</v>
      </c>
      <c r="C278" s="110">
        <v>516</v>
      </c>
      <c r="D278" s="110">
        <v>1172</v>
      </c>
      <c r="E278" s="93">
        <f t="shared" si="14"/>
        <v>1.2151162790697674</v>
      </c>
      <c r="F278" s="110"/>
      <c r="G278" s="94">
        <v>1143</v>
      </c>
      <c r="H278" s="95">
        <v>0.12</v>
      </c>
      <c r="I278" s="96">
        <f aca="true" t="shared" si="19" ref="I278:I285">C278*12%+C278</f>
        <v>577.92</v>
      </c>
      <c r="J278" s="97">
        <f t="shared" si="18"/>
        <v>693.5039999999999</v>
      </c>
    </row>
    <row r="279" spans="1:10" s="98" customFormat="1" ht="29.25" customHeight="1">
      <c r="A279" s="12" t="s">
        <v>2340</v>
      </c>
      <c r="B279" s="8" t="s">
        <v>2341</v>
      </c>
      <c r="C279" s="110">
        <v>172</v>
      </c>
      <c r="D279" s="110">
        <v>390</v>
      </c>
      <c r="E279" s="93">
        <f t="shared" si="14"/>
        <v>1.2093023255813953</v>
      </c>
      <c r="F279" s="110"/>
      <c r="G279" s="94">
        <v>380</v>
      </c>
      <c r="H279" s="95">
        <v>0.12</v>
      </c>
      <c r="I279" s="96">
        <f t="shared" si="19"/>
        <v>192.64</v>
      </c>
      <c r="J279" s="97">
        <f t="shared" si="18"/>
        <v>231.16799999999998</v>
      </c>
    </row>
    <row r="280" spans="1:10" s="98" customFormat="1" ht="19.5" customHeight="1">
      <c r="A280" s="11" t="s">
        <v>2342</v>
      </c>
      <c r="B280" s="8" t="s">
        <v>2343</v>
      </c>
      <c r="C280" s="110">
        <v>172</v>
      </c>
      <c r="D280" s="110">
        <v>390</v>
      </c>
      <c r="E280" s="93">
        <f t="shared" si="14"/>
        <v>1.2093023255813953</v>
      </c>
      <c r="F280" s="110"/>
      <c r="G280" s="94">
        <v>380</v>
      </c>
      <c r="H280" s="95">
        <v>0.12</v>
      </c>
      <c r="I280" s="96">
        <f t="shared" si="19"/>
        <v>192.64</v>
      </c>
      <c r="J280" s="97">
        <f t="shared" si="18"/>
        <v>231.16799999999998</v>
      </c>
    </row>
    <row r="281" spans="1:10" s="98" customFormat="1" ht="29.25" customHeight="1">
      <c r="A281" s="12" t="s">
        <v>2344</v>
      </c>
      <c r="B281" s="8" t="s">
        <v>2345</v>
      </c>
      <c r="C281" s="110">
        <v>172</v>
      </c>
      <c r="D281" s="110">
        <v>390</v>
      </c>
      <c r="E281" s="93">
        <f aca="true" t="shared" si="20" ref="E281:E347">G281/C281-100%</f>
        <v>1.2093023255813953</v>
      </c>
      <c r="F281" s="110"/>
      <c r="G281" s="94">
        <v>380</v>
      </c>
      <c r="H281" s="95">
        <v>0.12</v>
      </c>
      <c r="I281" s="96">
        <f t="shared" si="19"/>
        <v>192.64</v>
      </c>
      <c r="J281" s="97">
        <f t="shared" si="18"/>
        <v>231.16799999999998</v>
      </c>
    </row>
    <row r="282" spans="1:10" s="98" customFormat="1" ht="15.75">
      <c r="A282" s="11" t="s">
        <v>2346</v>
      </c>
      <c r="B282" s="8" t="s">
        <v>247</v>
      </c>
      <c r="C282" s="110">
        <v>155</v>
      </c>
      <c r="D282" s="110">
        <v>223</v>
      </c>
      <c r="E282" s="93">
        <f t="shared" si="20"/>
        <v>0.3999999999999999</v>
      </c>
      <c r="F282" s="110"/>
      <c r="G282" s="94">
        <v>217</v>
      </c>
      <c r="H282" s="95">
        <v>0.12</v>
      </c>
      <c r="I282" s="96">
        <f t="shared" si="19"/>
        <v>173.6</v>
      </c>
      <c r="J282" s="97">
        <f t="shared" si="18"/>
        <v>208.32</v>
      </c>
    </row>
    <row r="283" spans="1:10" s="98" customFormat="1" ht="15.75">
      <c r="A283" s="11" t="s">
        <v>2347</v>
      </c>
      <c r="B283" s="8" t="s">
        <v>1228</v>
      </c>
      <c r="C283" s="110">
        <v>200</v>
      </c>
      <c r="D283" s="110">
        <v>413</v>
      </c>
      <c r="E283" s="93">
        <f t="shared" si="20"/>
        <v>1.0150000000000001</v>
      </c>
      <c r="F283" s="110"/>
      <c r="G283" s="94">
        <v>403</v>
      </c>
      <c r="H283" s="95">
        <v>0.12</v>
      </c>
      <c r="I283" s="96">
        <f t="shared" si="19"/>
        <v>224</v>
      </c>
      <c r="J283" s="97">
        <f t="shared" si="18"/>
        <v>268.8</v>
      </c>
    </row>
    <row r="284" spans="1:10" s="98" customFormat="1" ht="15.75">
      <c r="A284" s="11" t="s">
        <v>2348</v>
      </c>
      <c r="B284" s="8" t="s">
        <v>248</v>
      </c>
      <c r="C284" s="110">
        <v>181</v>
      </c>
      <c r="D284" s="110">
        <v>344</v>
      </c>
      <c r="E284" s="93">
        <f t="shared" si="20"/>
        <v>0.850828729281768</v>
      </c>
      <c r="F284" s="110"/>
      <c r="G284" s="94">
        <v>335</v>
      </c>
      <c r="H284" s="95">
        <v>0.12</v>
      </c>
      <c r="I284" s="96">
        <f t="shared" si="19"/>
        <v>202.72</v>
      </c>
      <c r="J284" s="97">
        <f t="shared" si="18"/>
        <v>243.26399999999998</v>
      </c>
    </row>
    <row r="285" spans="1:10" s="98" customFormat="1" ht="15.75">
      <c r="A285" s="11" t="s">
        <v>2349</v>
      </c>
      <c r="B285" s="8" t="s">
        <v>2350</v>
      </c>
      <c r="C285" s="110">
        <v>199</v>
      </c>
      <c r="D285" s="110">
        <v>393</v>
      </c>
      <c r="E285" s="93">
        <f t="shared" si="20"/>
        <v>0.9246231155778895</v>
      </c>
      <c r="F285" s="110"/>
      <c r="G285" s="94">
        <v>383</v>
      </c>
      <c r="H285" s="95">
        <v>0.12</v>
      </c>
      <c r="I285" s="96">
        <f t="shared" si="19"/>
        <v>222.88</v>
      </c>
      <c r="J285" s="97">
        <f t="shared" si="18"/>
        <v>267.45599999999996</v>
      </c>
    </row>
    <row r="286" spans="1:10" s="98" customFormat="1" ht="15.75">
      <c r="A286" s="28" t="s">
        <v>2351</v>
      </c>
      <c r="B286" s="29" t="s">
        <v>2352</v>
      </c>
      <c r="C286" s="117"/>
      <c r="D286" s="117">
        <v>393</v>
      </c>
      <c r="E286" s="101"/>
      <c r="F286" s="117"/>
      <c r="G286" s="94"/>
      <c r="H286" s="102"/>
      <c r="I286" s="118">
        <v>393</v>
      </c>
      <c r="J286" s="97">
        <f t="shared" si="18"/>
        <v>471.59999999999997</v>
      </c>
    </row>
    <row r="287" spans="1:10" s="98" customFormat="1" ht="15.75">
      <c r="A287" s="28" t="s">
        <v>2353</v>
      </c>
      <c r="B287" s="29" t="s">
        <v>1078</v>
      </c>
      <c r="C287" s="117"/>
      <c r="D287" s="117"/>
      <c r="E287" s="101"/>
      <c r="F287" s="117"/>
      <c r="G287" s="94"/>
      <c r="H287" s="102"/>
      <c r="I287" s="134"/>
      <c r="J287" s="97"/>
    </row>
    <row r="288" spans="1:10" s="98" customFormat="1" ht="15.75">
      <c r="A288" s="28" t="s">
        <v>2354</v>
      </c>
      <c r="B288" s="29" t="s">
        <v>2355</v>
      </c>
      <c r="C288" s="117"/>
      <c r="D288" s="117">
        <v>393</v>
      </c>
      <c r="E288" s="101"/>
      <c r="F288" s="117"/>
      <c r="G288" s="94"/>
      <c r="H288" s="102"/>
      <c r="I288" s="135">
        <v>393</v>
      </c>
      <c r="J288" s="97">
        <f t="shared" si="18"/>
        <v>471.59999999999997</v>
      </c>
    </row>
    <row r="289" spans="1:10" s="98" customFormat="1" ht="15.75">
      <c r="A289" s="28" t="s">
        <v>1069</v>
      </c>
      <c r="B289" s="29" t="s">
        <v>1070</v>
      </c>
      <c r="C289" s="117"/>
      <c r="D289" s="117">
        <v>393</v>
      </c>
      <c r="E289" s="101"/>
      <c r="F289" s="117"/>
      <c r="G289" s="94"/>
      <c r="H289" s="102"/>
      <c r="I289" s="135">
        <v>393</v>
      </c>
      <c r="J289" s="97">
        <f t="shared" si="18"/>
        <v>471.59999999999997</v>
      </c>
    </row>
    <row r="290" spans="1:10" s="98" customFormat="1" ht="15.75">
      <c r="A290" s="28" t="s">
        <v>1071</v>
      </c>
      <c r="B290" s="29" t="s">
        <v>1072</v>
      </c>
      <c r="C290" s="117"/>
      <c r="D290" s="117">
        <v>393</v>
      </c>
      <c r="E290" s="101"/>
      <c r="F290" s="117"/>
      <c r="G290" s="94"/>
      <c r="H290" s="102"/>
      <c r="I290" s="135">
        <v>393</v>
      </c>
      <c r="J290" s="97">
        <f t="shared" si="18"/>
        <v>471.59999999999997</v>
      </c>
    </row>
    <row r="291" spans="1:10" s="98" customFormat="1" ht="15.75">
      <c r="A291" s="28" t="s">
        <v>1073</v>
      </c>
      <c r="B291" s="29" t="s">
        <v>1074</v>
      </c>
      <c r="C291" s="117"/>
      <c r="D291" s="117">
        <v>357</v>
      </c>
      <c r="E291" s="101"/>
      <c r="F291" s="117"/>
      <c r="G291" s="94"/>
      <c r="H291" s="102"/>
      <c r="I291" s="135">
        <v>357</v>
      </c>
      <c r="J291" s="97">
        <f t="shared" si="18"/>
        <v>428.4</v>
      </c>
    </row>
    <row r="292" spans="1:10" s="98" customFormat="1" ht="15.75">
      <c r="A292" s="28" t="s">
        <v>1075</v>
      </c>
      <c r="B292" s="29" t="s">
        <v>1076</v>
      </c>
      <c r="C292" s="117"/>
      <c r="D292" s="117">
        <v>367</v>
      </c>
      <c r="E292" s="101"/>
      <c r="F292" s="117"/>
      <c r="G292" s="94"/>
      <c r="H292" s="102"/>
      <c r="I292" s="135">
        <v>367</v>
      </c>
      <c r="J292" s="97">
        <f t="shared" si="18"/>
        <v>440.4</v>
      </c>
    </row>
    <row r="293" spans="1:10" s="98" customFormat="1" ht="29.25" customHeight="1">
      <c r="A293" s="12" t="s">
        <v>1077</v>
      </c>
      <c r="B293" s="8" t="s">
        <v>1100</v>
      </c>
      <c r="C293" s="110">
        <v>184</v>
      </c>
      <c r="D293" s="110">
        <v>314</v>
      </c>
      <c r="E293" s="93">
        <f t="shared" si="20"/>
        <v>0.6630434782608696</v>
      </c>
      <c r="F293" s="110"/>
      <c r="G293" s="94">
        <v>306</v>
      </c>
      <c r="H293" s="95">
        <v>0.12</v>
      </c>
      <c r="I293" s="96">
        <f>C293*12%+C293</f>
        <v>206.07999999999998</v>
      </c>
      <c r="J293" s="97">
        <f t="shared" si="18"/>
        <v>247.29599999999996</v>
      </c>
    </row>
    <row r="294" spans="1:10" s="98" customFormat="1" ht="30" customHeight="1">
      <c r="A294" s="69" t="s">
        <v>249</v>
      </c>
      <c r="B294" s="71" t="s">
        <v>2106</v>
      </c>
      <c r="C294" s="110"/>
      <c r="D294" s="110"/>
      <c r="E294" s="93"/>
      <c r="F294" s="110"/>
      <c r="G294" s="94"/>
      <c r="H294" s="95"/>
      <c r="I294" s="114"/>
      <c r="J294" s="97"/>
    </row>
    <row r="295" spans="1:10" s="98" customFormat="1" ht="15" customHeight="1">
      <c r="A295" s="122" t="s">
        <v>252</v>
      </c>
      <c r="B295" s="123" t="s">
        <v>250</v>
      </c>
      <c r="C295" s="110">
        <v>76</v>
      </c>
      <c r="D295" s="110">
        <v>79</v>
      </c>
      <c r="E295" s="93">
        <f t="shared" si="20"/>
        <v>0.013157894736842035</v>
      </c>
      <c r="F295" s="110"/>
      <c r="G295" s="94">
        <v>77</v>
      </c>
      <c r="H295" s="95">
        <v>0.01</v>
      </c>
      <c r="I295" s="96">
        <v>77</v>
      </c>
      <c r="J295" s="97">
        <f t="shared" si="18"/>
        <v>92.39999999999999</v>
      </c>
    </row>
    <row r="296" spans="1:10" s="98" customFormat="1" ht="15" customHeight="1">
      <c r="A296" s="122" t="s">
        <v>253</v>
      </c>
      <c r="B296" s="123" t="s">
        <v>251</v>
      </c>
      <c r="C296" s="110">
        <v>105</v>
      </c>
      <c r="D296" s="110">
        <v>120</v>
      </c>
      <c r="E296" s="93">
        <f t="shared" si="20"/>
        <v>0.11428571428571432</v>
      </c>
      <c r="F296" s="110"/>
      <c r="G296" s="94">
        <f>D296*0.975</f>
        <v>117</v>
      </c>
      <c r="H296" s="95">
        <v>0.11</v>
      </c>
      <c r="I296" s="96">
        <v>117</v>
      </c>
      <c r="J296" s="97">
        <f t="shared" si="18"/>
        <v>140.4</v>
      </c>
    </row>
    <row r="297" spans="1:10" s="98" customFormat="1" ht="15.75">
      <c r="A297" s="122" t="s">
        <v>1079</v>
      </c>
      <c r="B297" s="123" t="s">
        <v>843</v>
      </c>
      <c r="C297" s="110">
        <v>142</v>
      </c>
      <c r="D297" s="110">
        <v>170</v>
      </c>
      <c r="E297" s="93">
        <f t="shared" si="20"/>
        <v>0.16901408450704225</v>
      </c>
      <c r="F297" s="110"/>
      <c r="G297" s="94">
        <v>166</v>
      </c>
      <c r="H297" s="95">
        <v>0.12</v>
      </c>
      <c r="I297" s="96">
        <f>C297*12%+C297</f>
        <v>159.04</v>
      </c>
      <c r="J297" s="97">
        <f t="shared" si="18"/>
        <v>190.84799999999998</v>
      </c>
    </row>
    <row r="298" spans="1:10" s="98" customFormat="1" ht="15.75">
      <c r="A298" s="122" t="s">
        <v>1080</v>
      </c>
      <c r="B298" s="123" t="s">
        <v>844</v>
      </c>
      <c r="C298" s="110">
        <v>97</v>
      </c>
      <c r="D298" s="110">
        <v>119</v>
      </c>
      <c r="E298" s="93">
        <f t="shared" si="20"/>
        <v>0.19587628865979378</v>
      </c>
      <c r="F298" s="110"/>
      <c r="G298" s="94">
        <v>116</v>
      </c>
      <c r="H298" s="95">
        <v>0.12</v>
      </c>
      <c r="I298" s="96">
        <f>C298*12%+C298</f>
        <v>108.64</v>
      </c>
      <c r="J298" s="97">
        <f t="shared" si="18"/>
        <v>130.368</v>
      </c>
    </row>
    <row r="299" spans="1:10" s="98" customFormat="1" ht="15.75">
      <c r="A299" s="69" t="s">
        <v>254</v>
      </c>
      <c r="B299" s="71" t="s">
        <v>255</v>
      </c>
      <c r="C299" s="110"/>
      <c r="D299" s="110"/>
      <c r="E299" s="93"/>
      <c r="F299" s="110"/>
      <c r="G299" s="94"/>
      <c r="H299" s="95"/>
      <c r="I299" s="114"/>
      <c r="J299" s="97"/>
    </row>
    <row r="300" spans="1:10" s="98" customFormat="1" ht="15.75">
      <c r="A300" s="128" t="s">
        <v>1119</v>
      </c>
      <c r="B300" s="8" t="s">
        <v>1148</v>
      </c>
      <c r="C300" s="117"/>
      <c r="D300" s="117">
        <v>68</v>
      </c>
      <c r="E300" s="101"/>
      <c r="F300" s="117"/>
      <c r="G300" s="94"/>
      <c r="H300" s="102"/>
      <c r="I300" s="135">
        <v>68</v>
      </c>
      <c r="J300" s="97">
        <f t="shared" si="18"/>
        <v>81.6</v>
      </c>
    </row>
    <row r="301" spans="1:10" s="98" customFormat="1" ht="14.25" customHeight="1">
      <c r="A301" s="115" t="s">
        <v>259</v>
      </c>
      <c r="B301" s="151" t="s">
        <v>256</v>
      </c>
      <c r="C301" s="116">
        <v>60</v>
      </c>
      <c r="D301" s="116" t="s">
        <v>2115</v>
      </c>
      <c r="E301" s="93" t="e">
        <f t="shared" si="20"/>
        <v>#VALUE!</v>
      </c>
      <c r="F301" s="116"/>
      <c r="G301" s="94" t="e">
        <f>D301*0.975</f>
        <v>#VALUE!</v>
      </c>
      <c r="H301" s="95">
        <v>0.12</v>
      </c>
      <c r="I301" s="136" t="s">
        <v>2115</v>
      </c>
      <c r="J301" s="97" t="e">
        <f t="shared" si="18"/>
        <v>#VALUE!</v>
      </c>
    </row>
    <row r="302" spans="1:10" s="89" customFormat="1" ht="15.75">
      <c r="A302" s="115" t="s">
        <v>260</v>
      </c>
      <c r="B302" s="151" t="s">
        <v>257</v>
      </c>
      <c r="C302" s="110">
        <v>43</v>
      </c>
      <c r="D302" s="110">
        <v>47</v>
      </c>
      <c r="E302" s="93">
        <f t="shared" si="20"/>
        <v>0.06976744186046502</v>
      </c>
      <c r="F302" s="110"/>
      <c r="G302" s="94">
        <v>46</v>
      </c>
      <c r="H302" s="95">
        <v>0.07</v>
      </c>
      <c r="I302" s="137">
        <v>46</v>
      </c>
      <c r="J302" s="97">
        <f t="shared" si="18"/>
        <v>55.199999999999996</v>
      </c>
    </row>
    <row r="303" spans="1:10" s="98" customFormat="1" ht="14.25" customHeight="1">
      <c r="A303" s="179" t="s">
        <v>261</v>
      </c>
      <c r="B303" s="178" t="s">
        <v>258</v>
      </c>
      <c r="C303" s="180">
        <v>36</v>
      </c>
      <c r="D303" s="180" t="s">
        <v>2115</v>
      </c>
      <c r="E303" s="181" t="e">
        <f t="shared" si="20"/>
        <v>#VALUE!</v>
      </c>
      <c r="F303" s="180"/>
      <c r="G303" s="182" t="e">
        <f>D303*0.975</f>
        <v>#VALUE!</v>
      </c>
      <c r="H303" s="183">
        <v>0.12</v>
      </c>
      <c r="I303" s="184">
        <f>C303*12%+C303</f>
        <v>40.32</v>
      </c>
      <c r="J303" s="185">
        <f t="shared" si="18"/>
        <v>48.384</v>
      </c>
    </row>
    <row r="304" spans="1:10" s="98" customFormat="1" ht="12.75" customHeight="1">
      <c r="A304" s="69" t="s">
        <v>262</v>
      </c>
      <c r="B304" s="77" t="s">
        <v>2170</v>
      </c>
      <c r="C304" s="110">
        <v>36</v>
      </c>
      <c r="D304" s="110">
        <v>43</v>
      </c>
      <c r="E304" s="93">
        <f t="shared" si="20"/>
        <v>0.16666666666666674</v>
      </c>
      <c r="F304" s="110"/>
      <c r="G304" s="94">
        <v>42</v>
      </c>
      <c r="H304" s="95">
        <v>0.12</v>
      </c>
      <c r="I304" s="137">
        <f>C304*12%+C304</f>
        <v>40.32</v>
      </c>
      <c r="J304" s="97">
        <f t="shared" si="18"/>
        <v>48.384</v>
      </c>
    </row>
    <row r="305" spans="1:10" s="98" customFormat="1" ht="12" customHeight="1">
      <c r="A305" s="69" t="s">
        <v>263</v>
      </c>
      <c r="B305" s="77" t="s">
        <v>2171</v>
      </c>
      <c r="C305" s="110">
        <v>161</v>
      </c>
      <c r="D305" s="110">
        <v>178</v>
      </c>
      <c r="E305" s="93">
        <f t="shared" si="20"/>
        <v>0.08074534161490687</v>
      </c>
      <c r="F305" s="110"/>
      <c r="G305" s="94">
        <v>174</v>
      </c>
      <c r="H305" s="95">
        <v>0.08</v>
      </c>
      <c r="I305" s="137">
        <v>174</v>
      </c>
      <c r="J305" s="97">
        <f t="shared" si="18"/>
        <v>208.79999999999998</v>
      </c>
    </row>
    <row r="306" spans="1:10" s="98" customFormat="1" ht="15" customHeight="1">
      <c r="A306" s="69" t="s">
        <v>264</v>
      </c>
      <c r="B306" s="78" t="s">
        <v>2172</v>
      </c>
      <c r="C306" s="110"/>
      <c r="D306" s="110"/>
      <c r="E306" s="93"/>
      <c r="F306" s="110"/>
      <c r="G306" s="94"/>
      <c r="H306" s="95"/>
      <c r="I306" s="114"/>
      <c r="J306" s="97"/>
    </row>
    <row r="307" spans="1:10" s="98" customFormat="1" ht="15.75">
      <c r="A307" s="90" t="s">
        <v>2363</v>
      </c>
      <c r="B307" s="91" t="s">
        <v>2356</v>
      </c>
      <c r="C307" s="110"/>
      <c r="D307" s="110"/>
      <c r="E307" s="93"/>
      <c r="F307" s="110"/>
      <c r="G307" s="94"/>
      <c r="H307" s="95"/>
      <c r="I307" s="114"/>
      <c r="J307" s="97"/>
    </row>
    <row r="308" spans="1:10" s="98" customFormat="1" ht="12.75" customHeight="1">
      <c r="A308" s="90" t="s">
        <v>2367</v>
      </c>
      <c r="B308" s="91" t="s">
        <v>1081</v>
      </c>
      <c r="C308" s="110"/>
      <c r="D308" s="110"/>
      <c r="E308" s="93"/>
      <c r="F308" s="110"/>
      <c r="G308" s="94"/>
      <c r="H308" s="95"/>
      <c r="I308" s="114"/>
      <c r="J308" s="97"/>
    </row>
    <row r="309" spans="1:10" s="89" customFormat="1" ht="15.75">
      <c r="A309" s="90" t="s">
        <v>2368</v>
      </c>
      <c r="B309" s="91" t="s">
        <v>2357</v>
      </c>
      <c r="C309" s="110">
        <v>185</v>
      </c>
      <c r="D309" s="110">
        <v>205</v>
      </c>
      <c r="E309" s="93">
        <f t="shared" si="20"/>
        <v>0.08108108108108114</v>
      </c>
      <c r="F309" s="110"/>
      <c r="G309" s="94">
        <v>200</v>
      </c>
      <c r="H309" s="95">
        <v>0.08</v>
      </c>
      <c r="I309" s="96">
        <v>200</v>
      </c>
      <c r="J309" s="97">
        <f t="shared" si="18"/>
        <v>240</v>
      </c>
    </row>
    <row r="310" spans="1:10" s="98" customFormat="1" ht="15.75">
      <c r="A310" s="90" t="s">
        <v>2369</v>
      </c>
      <c r="B310" s="91" t="s">
        <v>2358</v>
      </c>
      <c r="C310" s="110">
        <v>234</v>
      </c>
      <c r="D310" s="110">
        <v>263</v>
      </c>
      <c r="E310" s="93">
        <f t="shared" si="20"/>
        <v>0.09401709401709413</v>
      </c>
      <c r="F310" s="110"/>
      <c r="G310" s="94">
        <v>256</v>
      </c>
      <c r="H310" s="95">
        <v>0.09</v>
      </c>
      <c r="I310" s="96">
        <v>256</v>
      </c>
      <c r="J310" s="97">
        <f t="shared" si="18"/>
        <v>307.2</v>
      </c>
    </row>
    <row r="311" spans="1:10" s="98" customFormat="1" ht="13.5" customHeight="1">
      <c r="A311" s="90" t="s">
        <v>2364</v>
      </c>
      <c r="B311" s="91" t="s">
        <v>1082</v>
      </c>
      <c r="C311" s="110"/>
      <c r="D311" s="110"/>
      <c r="E311" s="93"/>
      <c r="F311" s="110"/>
      <c r="G311" s="94"/>
      <c r="H311" s="95"/>
      <c r="I311" s="114"/>
      <c r="J311" s="97">
        <f t="shared" si="18"/>
        <v>0</v>
      </c>
    </row>
    <row r="312" spans="1:10" s="98" customFormat="1" ht="15.75">
      <c r="A312" s="90" t="s">
        <v>2365</v>
      </c>
      <c r="B312" s="91" t="s">
        <v>2357</v>
      </c>
      <c r="C312" s="110">
        <v>221</v>
      </c>
      <c r="D312" s="110">
        <v>255</v>
      </c>
      <c r="E312" s="93">
        <f t="shared" si="20"/>
        <v>0.12669683257918551</v>
      </c>
      <c r="F312" s="110"/>
      <c r="G312" s="94">
        <v>249</v>
      </c>
      <c r="H312" s="95">
        <v>0.12</v>
      </c>
      <c r="I312" s="96">
        <f aca="true" t="shared" si="21" ref="I312:I317">C312*12%+C312</f>
        <v>247.52</v>
      </c>
      <c r="J312" s="97">
        <f t="shared" si="18"/>
        <v>297.024</v>
      </c>
    </row>
    <row r="313" spans="1:10" s="98" customFormat="1" ht="13.5" customHeight="1">
      <c r="A313" s="90" t="s">
        <v>2366</v>
      </c>
      <c r="B313" s="91" t="s">
        <v>2358</v>
      </c>
      <c r="C313" s="110">
        <v>234</v>
      </c>
      <c r="D313" s="110">
        <v>276</v>
      </c>
      <c r="E313" s="93">
        <f t="shared" si="20"/>
        <v>0.14957264957264949</v>
      </c>
      <c r="F313" s="110"/>
      <c r="G313" s="94">
        <v>269</v>
      </c>
      <c r="H313" s="95">
        <v>0.12</v>
      </c>
      <c r="I313" s="96">
        <f t="shared" si="21"/>
        <v>262.08</v>
      </c>
      <c r="J313" s="97">
        <f t="shared" si="18"/>
        <v>314.496</v>
      </c>
    </row>
    <row r="314" spans="1:10" s="158" customFormat="1" ht="12.75" customHeight="1">
      <c r="A314" s="115" t="s">
        <v>2370</v>
      </c>
      <c r="B314" s="151" t="s">
        <v>2359</v>
      </c>
      <c r="C314" s="152"/>
      <c r="D314" s="159" t="s">
        <v>2115</v>
      </c>
      <c r="E314" s="153" t="e">
        <f t="shared" si="20"/>
        <v>#VALUE!</v>
      </c>
      <c r="F314" s="159"/>
      <c r="G314" s="154" t="e">
        <f>D314*0.975</f>
        <v>#VALUE!</v>
      </c>
      <c r="H314" s="155">
        <v>0.12</v>
      </c>
      <c r="I314" s="160">
        <f t="shared" si="21"/>
        <v>0</v>
      </c>
      <c r="J314" s="157">
        <f t="shared" si="18"/>
        <v>0</v>
      </c>
    </row>
    <row r="315" spans="1:10" s="158" customFormat="1" ht="15.75">
      <c r="A315" s="115" t="s">
        <v>2371</v>
      </c>
      <c r="B315" s="151" t="s">
        <v>2360</v>
      </c>
      <c r="C315" s="152">
        <v>3052</v>
      </c>
      <c r="D315" s="152" t="s">
        <v>2115</v>
      </c>
      <c r="E315" s="153" t="e">
        <f t="shared" si="20"/>
        <v>#VALUE!</v>
      </c>
      <c r="F315" s="152"/>
      <c r="G315" s="154" t="e">
        <f>D315*0.975</f>
        <v>#VALUE!</v>
      </c>
      <c r="H315" s="155">
        <v>0.12</v>
      </c>
      <c r="I315" s="160">
        <f t="shared" si="21"/>
        <v>3418.24</v>
      </c>
      <c r="J315" s="157">
        <f t="shared" si="18"/>
        <v>4101.888</v>
      </c>
    </row>
    <row r="316" spans="1:10" s="161" customFormat="1" ht="15.75">
      <c r="A316" s="115" t="s">
        <v>2372</v>
      </c>
      <c r="B316" s="151" t="s">
        <v>2361</v>
      </c>
      <c r="C316" s="152">
        <v>3328</v>
      </c>
      <c r="D316" s="152" t="s">
        <v>2115</v>
      </c>
      <c r="E316" s="153" t="e">
        <f t="shared" si="20"/>
        <v>#VALUE!</v>
      </c>
      <c r="F316" s="152"/>
      <c r="G316" s="154" t="e">
        <f>D316*0.975</f>
        <v>#VALUE!</v>
      </c>
      <c r="H316" s="155">
        <v>0.12</v>
      </c>
      <c r="I316" s="160">
        <f t="shared" si="21"/>
        <v>3727.36</v>
      </c>
      <c r="J316" s="157">
        <f t="shared" si="18"/>
        <v>4472.832</v>
      </c>
    </row>
    <row r="317" spans="1:10" s="158" customFormat="1" ht="15.75">
      <c r="A317" s="115" t="s">
        <v>2373</v>
      </c>
      <c r="B317" s="151" t="s">
        <v>2362</v>
      </c>
      <c r="C317" s="152">
        <v>3314</v>
      </c>
      <c r="D317" s="152" t="s">
        <v>2115</v>
      </c>
      <c r="E317" s="153" t="e">
        <f t="shared" si="20"/>
        <v>#VALUE!</v>
      </c>
      <c r="F317" s="152"/>
      <c r="G317" s="154" t="e">
        <f>D317*0.975</f>
        <v>#VALUE!</v>
      </c>
      <c r="H317" s="155">
        <v>0.12</v>
      </c>
      <c r="I317" s="160">
        <f t="shared" si="21"/>
        <v>3711.68</v>
      </c>
      <c r="J317" s="157">
        <f t="shared" si="18"/>
        <v>4454.016</v>
      </c>
    </row>
    <row r="318" spans="1:10" s="98" customFormat="1" ht="15.75">
      <c r="A318" s="69" t="s">
        <v>2374</v>
      </c>
      <c r="B318" s="71" t="s">
        <v>2375</v>
      </c>
      <c r="C318" s="110"/>
      <c r="D318" s="110"/>
      <c r="E318" s="93"/>
      <c r="F318" s="110"/>
      <c r="G318" s="94"/>
      <c r="H318" s="95"/>
      <c r="I318" s="114"/>
      <c r="J318" s="97"/>
    </row>
    <row r="319" spans="1:10" s="98" customFormat="1" ht="15.75">
      <c r="A319" s="90" t="s">
        <v>1618</v>
      </c>
      <c r="B319" s="91" t="s">
        <v>256</v>
      </c>
      <c r="C319" s="110">
        <v>94</v>
      </c>
      <c r="D319" s="110">
        <v>108</v>
      </c>
      <c r="E319" s="93">
        <f t="shared" si="20"/>
        <v>0.11702127659574457</v>
      </c>
      <c r="F319" s="110"/>
      <c r="G319" s="94">
        <v>105</v>
      </c>
      <c r="H319" s="95">
        <v>0.12</v>
      </c>
      <c r="I319" s="96">
        <f>C319*12%+C319</f>
        <v>105.28</v>
      </c>
      <c r="J319" s="97">
        <f t="shared" si="18"/>
        <v>126.336</v>
      </c>
    </row>
    <row r="320" spans="1:10" s="98" customFormat="1" ht="15.75">
      <c r="A320" s="90" t="s">
        <v>1619</v>
      </c>
      <c r="B320" s="91" t="s">
        <v>257</v>
      </c>
      <c r="C320" s="110">
        <v>50</v>
      </c>
      <c r="D320" s="110">
        <v>62</v>
      </c>
      <c r="E320" s="93">
        <f t="shared" si="20"/>
        <v>0.19999999999999996</v>
      </c>
      <c r="F320" s="110"/>
      <c r="G320" s="94">
        <v>60</v>
      </c>
      <c r="H320" s="95">
        <v>0.12</v>
      </c>
      <c r="I320" s="96">
        <f>C320*12%+C320</f>
        <v>56</v>
      </c>
      <c r="J320" s="97">
        <f t="shared" si="18"/>
        <v>67.2</v>
      </c>
    </row>
    <row r="321" spans="1:10" s="98" customFormat="1" ht="15.75">
      <c r="A321" s="90" t="s">
        <v>2378</v>
      </c>
      <c r="B321" s="91" t="s">
        <v>844</v>
      </c>
      <c r="C321" s="110">
        <v>97</v>
      </c>
      <c r="D321" s="110">
        <v>105</v>
      </c>
      <c r="E321" s="93">
        <f t="shared" si="20"/>
        <v>0.05154639175257736</v>
      </c>
      <c r="F321" s="110"/>
      <c r="G321" s="94">
        <v>102</v>
      </c>
      <c r="H321" s="95">
        <v>0.05</v>
      </c>
      <c r="I321" s="96">
        <v>102</v>
      </c>
      <c r="J321" s="97">
        <f t="shared" si="18"/>
        <v>122.39999999999999</v>
      </c>
    </row>
    <row r="322" spans="1:10" s="98" customFormat="1" ht="15.75">
      <c r="A322" s="90" t="s">
        <v>2379</v>
      </c>
      <c r="B322" s="91" t="s">
        <v>2377</v>
      </c>
      <c r="C322" s="110">
        <v>94</v>
      </c>
      <c r="D322" s="110">
        <v>102</v>
      </c>
      <c r="E322" s="93">
        <f t="shared" si="20"/>
        <v>0.05319148936170204</v>
      </c>
      <c r="F322" s="110"/>
      <c r="G322" s="94">
        <v>99</v>
      </c>
      <c r="H322" s="95">
        <v>0.05</v>
      </c>
      <c r="I322" s="96">
        <v>99</v>
      </c>
      <c r="J322" s="97">
        <f t="shared" si="18"/>
        <v>118.8</v>
      </c>
    </row>
    <row r="323" spans="1:10" s="98" customFormat="1" ht="14.25" customHeight="1">
      <c r="A323" s="90" t="s">
        <v>2380</v>
      </c>
      <c r="B323" s="91" t="s">
        <v>2376</v>
      </c>
      <c r="C323" s="110">
        <v>45</v>
      </c>
      <c r="D323" s="110">
        <v>54</v>
      </c>
      <c r="E323" s="93">
        <f t="shared" si="20"/>
        <v>0.1777777777777778</v>
      </c>
      <c r="F323" s="110"/>
      <c r="G323" s="94">
        <v>53</v>
      </c>
      <c r="H323" s="95">
        <v>0.12</v>
      </c>
      <c r="I323" s="96">
        <f>C323*12%+C323</f>
        <v>50.4</v>
      </c>
      <c r="J323" s="97">
        <f t="shared" si="18"/>
        <v>60.48</v>
      </c>
    </row>
    <row r="324" spans="1:10" s="103" customFormat="1" ht="15.75">
      <c r="A324" s="104" t="s">
        <v>2381</v>
      </c>
      <c r="B324" s="105" t="s">
        <v>1158</v>
      </c>
      <c r="C324" s="110">
        <v>150</v>
      </c>
      <c r="D324" s="110" t="s">
        <v>2115</v>
      </c>
      <c r="E324" s="93">
        <v>0.12</v>
      </c>
      <c r="F324" s="110"/>
      <c r="G324" s="94">
        <v>168</v>
      </c>
      <c r="H324" s="95">
        <v>0.12</v>
      </c>
      <c r="I324" s="96">
        <f>C324*12%+C324</f>
        <v>168</v>
      </c>
      <c r="J324" s="97">
        <f t="shared" si="18"/>
        <v>201.6</v>
      </c>
    </row>
    <row r="325" spans="1:10" s="138" customFormat="1" ht="15.75">
      <c r="A325" s="104" t="s">
        <v>2382</v>
      </c>
      <c r="B325" s="105" t="s">
        <v>1159</v>
      </c>
      <c r="C325" s="110">
        <v>188</v>
      </c>
      <c r="D325" s="110" t="s">
        <v>2115</v>
      </c>
      <c r="E325" s="93">
        <v>0.12</v>
      </c>
      <c r="F325" s="110"/>
      <c r="G325" s="94">
        <v>211</v>
      </c>
      <c r="H325" s="95">
        <v>0.12</v>
      </c>
      <c r="I325" s="96">
        <f>C325*12%+C325</f>
        <v>210.56</v>
      </c>
      <c r="J325" s="97">
        <f t="shared" si="18"/>
        <v>252.672</v>
      </c>
    </row>
    <row r="326" spans="1:10" s="89" customFormat="1" ht="15.75">
      <c r="A326" s="90" t="s">
        <v>2383</v>
      </c>
      <c r="B326" s="91" t="s">
        <v>1083</v>
      </c>
      <c r="C326" s="110">
        <v>112</v>
      </c>
      <c r="D326" s="110">
        <v>123</v>
      </c>
      <c r="E326" s="93">
        <f t="shared" si="20"/>
        <v>0.0714285714285714</v>
      </c>
      <c r="F326" s="110"/>
      <c r="G326" s="94">
        <v>120</v>
      </c>
      <c r="H326" s="95">
        <v>0.12</v>
      </c>
      <c r="I326" s="96">
        <f>C326*12%+C326</f>
        <v>125.44</v>
      </c>
      <c r="J326" s="97">
        <f t="shared" si="18"/>
        <v>150.528</v>
      </c>
    </row>
    <row r="327" spans="1:10" s="89" customFormat="1" ht="15.75">
      <c r="A327" s="90" t="s">
        <v>1209</v>
      </c>
      <c r="B327" s="91" t="s">
        <v>1210</v>
      </c>
      <c r="C327" s="110">
        <v>112</v>
      </c>
      <c r="D327" s="110"/>
      <c r="E327" s="93"/>
      <c r="F327" s="110"/>
      <c r="G327" s="94"/>
      <c r="H327" s="95"/>
      <c r="I327" s="96">
        <f>C327*12%+C327</f>
        <v>125.44</v>
      </c>
      <c r="J327" s="97">
        <f t="shared" si="18"/>
        <v>150.528</v>
      </c>
    </row>
    <row r="328" spans="1:10" s="98" customFormat="1" ht="15.75">
      <c r="A328" s="69" t="s">
        <v>2384</v>
      </c>
      <c r="B328" s="71" t="s">
        <v>2385</v>
      </c>
      <c r="C328" s="110"/>
      <c r="D328" s="86"/>
      <c r="E328" s="93"/>
      <c r="F328" s="86"/>
      <c r="G328" s="94"/>
      <c r="H328" s="95"/>
      <c r="I328" s="114"/>
      <c r="J328" s="97"/>
    </row>
    <row r="329" spans="1:10" s="98" customFormat="1" ht="15.75">
      <c r="A329" s="90" t="s">
        <v>2402</v>
      </c>
      <c r="B329" s="91" t="s">
        <v>2396</v>
      </c>
      <c r="C329" s="110">
        <v>155</v>
      </c>
      <c r="D329" s="110">
        <v>172</v>
      </c>
      <c r="E329" s="93">
        <f t="shared" si="20"/>
        <v>0.08387096774193559</v>
      </c>
      <c r="F329" s="110"/>
      <c r="G329" s="94">
        <v>168</v>
      </c>
      <c r="H329" s="95">
        <v>0.08</v>
      </c>
      <c r="I329" s="96">
        <v>168</v>
      </c>
      <c r="J329" s="97">
        <f t="shared" si="18"/>
        <v>201.6</v>
      </c>
    </row>
    <row r="330" spans="1:10" s="98" customFormat="1" ht="15.75">
      <c r="A330" s="90" t="s">
        <v>2403</v>
      </c>
      <c r="B330" s="91" t="s">
        <v>2393</v>
      </c>
      <c r="C330" s="110">
        <v>186</v>
      </c>
      <c r="D330" s="110">
        <v>209</v>
      </c>
      <c r="E330" s="93">
        <f t="shared" si="20"/>
        <v>0.09677419354838701</v>
      </c>
      <c r="F330" s="110"/>
      <c r="G330" s="94">
        <v>204</v>
      </c>
      <c r="H330" s="95">
        <v>0.1</v>
      </c>
      <c r="I330" s="96">
        <v>204</v>
      </c>
      <c r="J330" s="97">
        <f t="shared" si="18"/>
        <v>244.79999999999998</v>
      </c>
    </row>
    <row r="331" spans="1:10" s="98" customFormat="1" ht="15.75">
      <c r="A331" s="90" t="s">
        <v>2404</v>
      </c>
      <c r="B331" s="91" t="s">
        <v>2389</v>
      </c>
      <c r="C331" s="110">
        <v>143</v>
      </c>
      <c r="D331" s="110">
        <v>164</v>
      </c>
      <c r="E331" s="93">
        <f t="shared" si="20"/>
        <v>0.11888111888111896</v>
      </c>
      <c r="F331" s="110"/>
      <c r="G331" s="94">
        <v>160</v>
      </c>
      <c r="H331" s="95">
        <v>0.12</v>
      </c>
      <c r="I331" s="96">
        <f>C331*12%+C331</f>
        <v>160.16</v>
      </c>
      <c r="J331" s="97">
        <f t="shared" si="18"/>
        <v>192.19199999999998</v>
      </c>
    </row>
    <row r="332" spans="1:10" s="98" customFormat="1" ht="15.75">
      <c r="A332" s="90" t="s">
        <v>2405</v>
      </c>
      <c r="B332" s="91" t="s">
        <v>2390</v>
      </c>
      <c r="C332" s="110">
        <v>143</v>
      </c>
      <c r="D332" s="110">
        <v>161</v>
      </c>
      <c r="E332" s="93">
        <f t="shared" si="20"/>
        <v>0.09790209790209792</v>
      </c>
      <c r="F332" s="110"/>
      <c r="G332" s="94">
        <v>157</v>
      </c>
      <c r="H332" s="95">
        <v>0.1</v>
      </c>
      <c r="I332" s="96">
        <v>157</v>
      </c>
      <c r="J332" s="97">
        <f t="shared" si="18"/>
        <v>188.4</v>
      </c>
    </row>
    <row r="333" spans="1:10" s="98" customFormat="1" ht="15.75">
      <c r="A333" s="90" t="s">
        <v>2406</v>
      </c>
      <c r="B333" s="91" t="s">
        <v>2391</v>
      </c>
      <c r="C333" s="110">
        <v>155</v>
      </c>
      <c r="D333" s="110">
        <v>176</v>
      </c>
      <c r="E333" s="93">
        <f t="shared" si="20"/>
        <v>0.10967741935483866</v>
      </c>
      <c r="F333" s="110"/>
      <c r="G333" s="94">
        <v>172</v>
      </c>
      <c r="H333" s="95">
        <v>0.11</v>
      </c>
      <c r="I333" s="96">
        <v>172</v>
      </c>
      <c r="J333" s="97">
        <f t="shared" si="18"/>
        <v>206.4</v>
      </c>
    </row>
    <row r="334" spans="1:10" s="98" customFormat="1" ht="15.75">
      <c r="A334" s="90" t="s">
        <v>2407</v>
      </c>
      <c r="B334" s="91" t="s">
        <v>2392</v>
      </c>
      <c r="C334" s="110">
        <v>140</v>
      </c>
      <c r="D334" s="110">
        <v>157</v>
      </c>
      <c r="E334" s="93">
        <f t="shared" si="20"/>
        <v>0.09285714285714275</v>
      </c>
      <c r="F334" s="110"/>
      <c r="G334" s="94">
        <v>153</v>
      </c>
      <c r="H334" s="95">
        <v>0.09</v>
      </c>
      <c r="I334" s="96">
        <v>153</v>
      </c>
      <c r="J334" s="97">
        <f t="shared" si="18"/>
        <v>183.6</v>
      </c>
    </row>
    <row r="335" spans="1:10" s="98" customFormat="1" ht="15.75">
      <c r="A335" s="90" t="s">
        <v>2408</v>
      </c>
      <c r="B335" s="91" t="s">
        <v>2394</v>
      </c>
      <c r="C335" s="110">
        <v>138</v>
      </c>
      <c r="D335" s="110">
        <v>157</v>
      </c>
      <c r="E335" s="93">
        <f t="shared" si="20"/>
        <v>0.10869565217391308</v>
      </c>
      <c r="F335" s="110"/>
      <c r="G335" s="94">
        <v>153</v>
      </c>
      <c r="H335" s="95">
        <v>0.11</v>
      </c>
      <c r="I335" s="96">
        <v>153</v>
      </c>
      <c r="J335" s="97">
        <f t="shared" si="18"/>
        <v>183.6</v>
      </c>
    </row>
    <row r="336" spans="1:10" s="98" customFormat="1" ht="15.75">
      <c r="A336" s="90" t="s">
        <v>2409</v>
      </c>
      <c r="B336" s="91" t="s">
        <v>2388</v>
      </c>
      <c r="C336" s="110">
        <v>125</v>
      </c>
      <c r="D336" s="110">
        <v>139</v>
      </c>
      <c r="E336" s="93">
        <f t="shared" si="20"/>
        <v>0.08800000000000008</v>
      </c>
      <c r="F336" s="110"/>
      <c r="G336" s="94">
        <v>136</v>
      </c>
      <c r="H336" s="95">
        <v>0.09</v>
      </c>
      <c r="I336" s="96">
        <v>136</v>
      </c>
      <c r="J336" s="97">
        <f t="shared" si="18"/>
        <v>163.2</v>
      </c>
    </row>
    <row r="337" spans="1:10" s="98" customFormat="1" ht="15.75">
      <c r="A337" s="90" t="s">
        <v>2410</v>
      </c>
      <c r="B337" s="91" t="s">
        <v>2387</v>
      </c>
      <c r="C337" s="110">
        <v>161</v>
      </c>
      <c r="D337" s="110">
        <v>186</v>
      </c>
      <c r="E337" s="93">
        <f t="shared" si="20"/>
        <v>0.12422360248447206</v>
      </c>
      <c r="F337" s="110"/>
      <c r="G337" s="94">
        <v>181</v>
      </c>
      <c r="H337" s="95">
        <v>0.12</v>
      </c>
      <c r="I337" s="96">
        <f>C337*12%+C337</f>
        <v>180.32</v>
      </c>
      <c r="J337" s="97">
        <f t="shared" si="18"/>
        <v>216.384</v>
      </c>
    </row>
    <row r="338" spans="1:10" s="98" customFormat="1" ht="15.75">
      <c r="A338" s="90" t="s">
        <v>2411</v>
      </c>
      <c r="B338" s="91" t="s">
        <v>2395</v>
      </c>
      <c r="C338" s="110">
        <v>155</v>
      </c>
      <c r="D338" s="110">
        <v>171</v>
      </c>
      <c r="E338" s="93">
        <f t="shared" si="20"/>
        <v>0.07741935483870965</v>
      </c>
      <c r="F338" s="110"/>
      <c r="G338" s="94">
        <v>167</v>
      </c>
      <c r="H338" s="95">
        <v>0.08</v>
      </c>
      <c r="I338" s="96">
        <v>167</v>
      </c>
      <c r="J338" s="97">
        <f t="shared" si="18"/>
        <v>200.4</v>
      </c>
    </row>
    <row r="339" spans="1:10" s="98" customFormat="1" ht="15.75">
      <c r="A339" s="90" t="s">
        <v>2412</v>
      </c>
      <c r="B339" s="91" t="s">
        <v>2386</v>
      </c>
      <c r="C339" s="110">
        <v>169</v>
      </c>
      <c r="D339" s="110">
        <v>190</v>
      </c>
      <c r="E339" s="93">
        <f t="shared" si="20"/>
        <v>0.09467455621301779</v>
      </c>
      <c r="F339" s="110"/>
      <c r="G339" s="94">
        <v>185</v>
      </c>
      <c r="H339" s="95">
        <v>0.09</v>
      </c>
      <c r="I339" s="96">
        <v>185</v>
      </c>
      <c r="J339" s="97">
        <f aca="true" t="shared" si="22" ref="J339:J400">I339*1.2</f>
        <v>222</v>
      </c>
    </row>
    <row r="340" spans="1:10" s="98" customFormat="1" ht="18" customHeight="1">
      <c r="A340" s="90" t="s">
        <v>2413</v>
      </c>
      <c r="B340" s="91" t="s">
        <v>2401</v>
      </c>
      <c r="C340" s="110">
        <v>188</v>
      </c>
      <c r="D340" s="110">
        <v>215</v>
      </c>
      <c r="E340" s="93">
        <f t="shared" si="20"/>
        <v>0.11702127659574457</v>
      </c>
      <c r="F340" s="110"/>
      <c r="G340" s="94">
        <v>210</v>
      </c>
      <c r="H340" s="95">
        <v>0.12</v>
      </c>
      <c r="I340" s="96">
        <f>C340*12%+C340</f>
        <v>210.56</v>
      </c>
      <c r="J340" s="97">
        <f t="shared" si="22"/>
        <v>252.672</v>
      </c>
    </row>
    <row r="341" spans="1:10" s="98" customFormat="1" ht="15.75">
      <c r="A341" s="90" t="s">
        <v>1160</v>
      </c>
      <c r="B341" s="91" t="s">
        <v>1161</v>
      </c>
      <c r="C341" s="110">
        <v>138</v>
      </c>
      <c r="D341" s="110"/>
      <c r="E341" s="93">
        <v>0.12</v>
      </c>
      <c r="F341" s="110"/>
      <c r="G341" s="94">
        <v>155</v>
      </c>
      <c r="H341" s="95">
        <v>0.12</v>
      </c>
      <c r="I341" s="96">
        <f>C341*12%+C341</f>
        <v>154.56</v>
      </c>
      <c r="J341" s="97">
        <f t="shared" si="22"/>
        <v>185.472</v>
      </c>
    </row>
    <row r="342" spans="1:10" s="98" customFormat="1" ht="15.75">
      <c r="A342" s="90" t="s">
        <v>1162</v>
      </c>
      <c r="B342" s="91" t="s">
        <v>1155</v>
      </c>
      <c r="C342" s="110">
        <v>220</v>
      </c>
      <c r="D342" s="110"/>
      <c r="E342" s="93">
        <v>0.12</v>
      </c>
      <c r="F342" s="110"/>
      <c r="G342" s="94">
        <v>246</v>
      </c>
      <c r="H342" s="95">
        <v>0.12</v>
      </c>
      <c r="I342" s="96">
        <f>C342*12%+C342</f>
        <v>246.4</v>
      </c>
      <c r="J342" s="97">
        <f t="shared" si="22"/>
        <v>295.68</v>
      </c>
    </row>
    <row r="343" spans="1:10" s="98" customFormat="1" ht="15.75">
      <c r="A343" s="69" t="s">
        <v>2414</v>
      </c>
      <c r="B343" s="71" t="s">
        <v>2415</v>
      </c>
      <c r="C343" s="110"/>
      <c r="D343" s="110"/>
      <c r="E343" s="93"/>
      <c r="F343" s="110"/>
      <c r="G343" s="94"/>
      <c r="H343" s="95"/>
      <c r="I343" s="114"/>
      <c r="J343" s="97"/>
    </row>
    <row r="344" spans="1:10" s="89" customFormat="1" ht="18" customHeight="1">
      <c r="A344" s="90" t="s">
        <v>351</v>
      </c>
      <c r="B344" s="91" t="s">
        <v>2111</v>
      </c>
      <c r="C344" s="110">
        <v>108</v>
      </c>
      <c r="D344" s="110">
        <v>133</v>
      </c>
      <c r="E344" s="93">
        <f t="shared" si="20"/>
        <v>0.20370370370370372</v>
      </c>
      <c r="F344" s="110"/>
      <c r="G344" s="94">
        <v>130</v>
      </c>
      <c r="H344" s="95">
        <v>0.12</v>
      </c>
      <c r="I344" s="96">
        <f>C344*12%+C344</f>
        <v>120.96</v>
      </c>
      <c r="J344" s="97">
        <f t="shared" si="22"/>
        <v>145.152</v>
      </c>
    </row>
    <row r="345" spans="1:10" s="98" customFormat="1" ht="15.75">
      <c r="A345" s="90" t="s">
        <v>352</v>
      </c>
      <c r="B345" s="91" t="s">
        <v>2110</v>
      </c>
      <c r="C345" s="110">
        <v>157</v>
      </c>
      <c r="D345" s="110">
        <v>188</v>
      </c>
      <c r="E345" s="93">
        <f t="shared" si="20"/>
        <v>0.16560509554140124</v>
      </c>
      <c r="F345" s="110"/>
      <c r="G345" s="94">
        <v>183</v>
      </c>
      <c r="H345" s="95">
        <v>0.12</v>
      </c>
      <c r="I345" s="96">
        <f>C345*12%+C345</f>
        <v>175.84</v>
      </c>
      <c r="J345" s="97">
        <f t="shared" si="22"/>
        <v>211.008</v>
      </c>
    </row>
    <row r="346" spans="1:10" s="98" customFormat="1" ht="15.75">
      <c r="A346" s="90" t="s">
        <v>353</v>
      </c>
      <c r="B346" s="91" t="s">
        <v>821</v>
      </c>
      <c r="C346" s="110"/>
      <c r="D346" s="110"/>
      <c r="E346" s="93"/>
      <c r="F346" s="110"/>
      <c r="G346" s="94"/>
      <c r="H346" s="95"/>
      <c r="I346" s="114"/>
      <c r="J346" s="97"/>
    </row>
    <row r="347" spans="1:10" s="98" customFormat="1" ht="15.75">
      <c r="A347" s="90" t="s">
        <v>355</v>
      </c>
      <c r="B347" s="91" t="s">
        <v>349</v>
      </c>
      <c r="C347" s="110">
        <v>1424</v>
      </c>
      <c r="D347" s="110">
        <v>1833</v>
      </c>
      <c r="E347" s="93">
        <f t="shared" si="20"/>
        <v>0.2549157303370786</v>
      </c>
      <c r="F347" s="110"/>
      <c r="G347" s="94">
        <v>1787</v>
      </c>
      <c r="H347" s="95">
        <v>0.12</v>
      </c>
      <c r="I347" s="96">
        <f aca="true" t="shared" si="23" ref="I347:I354">C347*12%+C347</f>
        <v>1594.88</v>
      </c>
      <c r="J347" s="97">
        <f t="shared" si="22"/>
        <v>1913.856</v>
      </c>
    </row>
    <row r="348" spans="1:10" s="89" customFormat="1" ht="15.75">
      <c r="A348" s="90" t="s">
        <v>356</v>
      </c>
      <c r="B348" s="91" t="s">
        <v>348</v>
      </c>
      <c r="C348" s="110">
        <v>1850</v>
      </c>
      <c r="D348" s="110">
        <v>2189</v>
      </c>
      <c r="E348" s="93">
        <f aca="true" t="shared" si="24" ref="E348:E417">G348/C348-100%</f>
        <v>0.1535135135135135</v>
      </c>
      <c r="F348" s="110"/>
      <c r="G348" s="94">
        <v>2134</v>
      </c>
      <c r="H348" s="95">
        <v>0.12</v>
      </c>
      <c r="I348" s="96">
        <f t="shared" si="23"/>
        <v>2072</v>
      </c>
      <c r="J348" s="97">
        <f t="shared" si="22"/>
        <v>2486.4</v>
      </c>
    </row>
    <row r="349" spans="1:10" s="98" customFormat="1" ht="28.5" customHeight="1">
      <c r="A349" s="90" t="s">
        <v>354</v>
      </c>
      <c r="B349" s="91" t="s">
        <v>350</v>
      </c>
      <c r="C349" s="110">
        <v>1639</v>
      </c>
      <c r="D349" s="110">
        <v>2047</v>
      </c>
      <c r="E349" s="93">
        <f t="shared" si="24"/>
        <v>0.21781574130567427</v>
      </c>
      <c r="F349" s="110"/>
      <c r="G349" s="94">
        <v>1996</v>
      </c>
      <c r="H349" s="95">
        <v>0.12</v>
      </c>
      <c r="I349" s="96">
        <f t="shared" si="23"/>
        <v>1835.68</v>
      </c>
      <c r="J349" s="97">
        <f t="shared" si="22"/>
        <v>2202.816</v>
      </c>
    </row>
    <row r="350" spans="1:10" s="98" customFormat="1" ht="15.75">
      <c r="A350" s="90" t="s">
        <v>1198</v>
      </c>
      <c r="B350" s="91" t="s">
        <v>1212</v>
      </c>
      <c r="C350" s="110">
        <v>135</v>
      </c>
      <c r="D350" s="110"/>
      <c r="E350" s="93">
        <v>0.12</v>
      </c>
      <c r="F350" s="110"/>
      <c r="G350" s="94">
        <v>151</v>
      </c>
      <c r="H350" s="95">
        <v>0.12</v>
      </c>
      <c r="I350" s="96">
        <f t="shared" si="23"/>
        <v>151.2</v>
      </c>
      <c r="J350" s="97">
        <f t="shared" si="22"/>
        <v>181.43999999999997</v>
      </c>
    </row>
    <row r="351" spans="1:10" s="98" customFormat="1" ht="15.75">
      <c r="A351" s="90" t="s">
        <v>1199</v>
      </c>
      <c r="B351" s="91" t="s">
        <v>1203</v>
      </c>
      <c r="C351" s="110">
        <v>70</v>
      </c>
      <c r="D351" s="110"/>
      <c r="E351" s="93">
        <v>0.12</v>
      </c>
      <c r="F351" s="110"/>
      <c r="G351" s="94">
        <v>78</v>
      </c>
      <c r="H351" s="95">
        <v>0.12</v>
      </c>
      <c r="I351" s="96">
        <f t="shared" si="23"/>
        <v>78.4</v>
      </c>
      <c r="J351" s="97">
        <f t="shared" si="22"/>
        <v>94.08</v>
      </c>
    </row>
    <row r="352" spans="1:10" s="98" customFormat="1" ht="15.75">
      <c r="A352" s="90" t="s">
        <v>1200</v>
      </c>
      <c r="B352" s="91" t="s">
        <v>1204</v>
      </c>
      <c r="C352" s="110">
        <v>110</v>
      </c>
      <c r="D352" s="110"/>
      <c r="E352" s="93">
        <v>0.12</v>
      </c>
      <c r="F352" s="110"/>
      <c r="G352" s="94">
        <v>123</v>
      </c>
      <c r="H352" s="95">
        <v>0.12</v>
      </c>
      <c r="I352" s="96">
        <f t="shared" si="23"/>
        <v>123.2</v>
      </c>
      <c r="J352" s="97">
        <f t="shared" si="22"/>
        <v>147.84</v>
      </c>
    </row>
    <row r="353" spans="1:10" s="98" customFormat="1" ht="15.75">
      <c r="A353" s="90" t="s">
        <v>1201</v>
      </c>
      <c r="B353" s="91" t="s">
        <v>1205</v>
      </c>
      <c r="C353" s="110">
        <v>110</v>
      </c>
      <c r="D353" s="110"/>
      <c r="E353" s="93">
        <v>0.12</v>
      </c>
      <c r="F353" s="110"/>
      <c r="G353" s="94">
        <v>123</v>
      </c>
      <c r="H353" s="95">
        <v>0.12</v>
      </c>
      <c r="I353" s="96">
        <f t="shared" si="23"/>
        <v>123.2</v>
      </c>
      <c r="J353" s="97">
        <f t="shared" si="22"/>
        <v>147.84</v>
      </c>
    </row>
    <row r="354" spans="1:10" s="98" customFormat="1" ht="15.75">
      <c r="A354" s="90" t="s">
        <v>1202</v>
      </c>
      <c r="B354" s="91" t="s">
        <v>1206</v>
      </c>
      <c r="C354" s="110">
        <v>135</v>
      </c>
      <c r="D354" s="110"/>
      <c r="E354" s="93">
        <v>0.12</v>
      </c>
      <c r="F354" s="110"/>
      <c r="G354" s="94">
        <v>151</v>
      </c>
      <c r="H354" s="95">
        <v>0.12</v>
      </c>
      <c r="I354" s="96">
        <f t="shared" si="23"/>
        <v>151.2</v>
      </c>
      <c r="J354" s="97">
        <f t="shared" si="22"/>
        <v>181.43999999999997</v>
      </c>
    </row>
    <row r="355" spans="1:10" s="98" customFormat="1" ht="15.75" customHeight="1">
      <c r="A355" s="69" t="s">
        <v>357</v>
      </c>
      <c r="B355" s="71" t="s">
        <v>358</v>
      </c>
      <c r="C355" s="110"/>
      <c r="D355" s="86"/>
      <c r="E355" s="93"/>
      <c r="F355" s="86"/>
      <c r="G355" s="94"/>
      <c r="H355" s="95"/>
      <c r="I355" s="114"/>
      <c r="J355" s="97"/>
    </row>
    <row r="356" spans="1:10" s="98" customFormat="1" ht="15.75">
      <c r="A356" s="90" t="s">
        <v>362</v>
      </c>
      <c r="B356" s="91" t="s">
        <v>845</v>
      </c>
      <c r="C356" s="110">
        <v>310</v>
      </c>
      <c r="D356" s="110">
        <v>371</v>
      </c>
      <c r="E356" s="93">
        <f t="shared" si="24"/>
        <v>0.16774193548387095</v>
      </c>
      <c r="F356" s="110"/>
      <c r="G356" s="94">
        <v>362</v>
      </c>
      <c r="H356" s="95">
        <v>0.12</v>
      </c>
      <c r="I356" s="96">
        <f>C356*12%+C356</f>
        <v>347.2</v>
      </c>
      <c r="J356" s="97">
        <f t="shared" si="22"/>
        <v>416.64</v>
      </c>
    </row>
    <row r="357" spans="1:10" s="98" customFormat="1" ht="15.75">
      <c r="A357" s="90" t="s">
        <v>363</v>
      </c>
      <c r="B357" s="91" t="s">
        <v>361</v>
      </c>
      <c r="C357" s="110">
        <v>205</v>
      </c>
      <c r="D357" s="110">
        <v>371</v>
      </c>
      <c r="E357" s="93">
        <f t="shared" si="24"/>
        <v>0.7658536585365854</v>
      </c>
      <c r="F357" s="110"/>
      <c r="G357" s="94">
        <v>362</v>
      </c>
      <c r="H357" s="95">
        <v>0.12</v>
      </c>
      <c r="I357" s="96">
        <f>C357*12%+C357</f>
        <v>229.6</v>
      </c>
      <c r="J357" s="97">
        <f t="shared" si="22"/>
        <v>275.52</v>
      </c>
    </row>
    <row r="358" spans="1:10" s="98" customFormat="1" ht="15.75">
      <c r="A358" s="90" t="s">
        <v>364</v>
      </c>
      <c r="B358" s="91" t="s">
        <v>1227</v>
      </c>
      <c r="C358" s="110">
        <v>87</v>
      </c>
      <c r="D358" s="110">
        <v>298</v>
      </c>
      <c r="E358" s="93">
        <f t="shared" si="24"/>
        <v>2.3448275862068964</v>
      </c>
      <c r="F358" s="110"/>
      <c r="G358" s="94">
        <v>291</v>
      </c>
      <c r="H358" s="95">
        <v>0.12</v>
      </c>
      <c r="I358" s="96">
        <f>C358*12%+C358</f>
        <v>97.44</v>
      </c>
      <c r="J358" s="97">
        <f t="shared" si="22"/>
        <v>116.928</v>
      </c>
    </row>
    <row r="359" spans="1:10" s="98" customFormat="1" ht="15.75">
      <c r="A359" s="90" t="s">
        <v>365</v>
      </c>
      <c r="B359" s="91" t="s">
        <v>360</v>
      </c>
      <c r="C359" s="110">
        <v>349</v>
      </c>
      <c r="D359" s="110">
        <v>401</v>
      </c>
      <c r="E359" s="93">
        <f t="shared" si="24"/>
        <v>0.12034383954154726</v>
      </c>
      <c r="F359" s="110"/>
      <c r="G359" s="94">
        <v>391</v>
      </c>
      <c r="H359" s="95">
        <v>0.12</v>
      </c>
      <c r="I359" s="96">
        <f>C359*12%+C359</f>
        <v>390.88</v>
      </c>
      <c r="J359" s="97">
        <f t="shared" si="22"/>
        <v>469.056</v>
      </c>
    </row>
    <row r="360" spans="1:10" s="98" customFormat="1" ht="15.75">
      <c r="A360" s="90" t="s">
        <v>366</v>
      </c>
      <c r="B360" s="91" t="s">
        <v>359</v>
      </c>
      <c r="C360" s="110">
        <v>176</v>
      </c>
      <c r="D360" s="110">
        <v>248</v>
      </c>
      <c r="E360" s="93">
        <f t="shared" si="24"/>
        <v>0.375</v>
      </c>
      <c r="F360" s="110"/>
      <c r="G360" s="94">
        <v>242</v>
      </c>
      <c r="H360" s="95">
        <v>0.12</v>
      </c>
      <c r="I360" s="96">
        <f>C360*12%+C360</f>
        <v>197.12</v>
      </c>
      <c r="J360" s="97">
        <f t="shared" si="22"/>
        <v>236.54399999999998</v>
      </c>
    </row>
    <row r="361" spans="1:10" s="98" customFormat="1" ht="31.5">
      <c r="A361" s="69" t="s">
        <v>367</v>
      </c>
      <c r="B361" s="71" t="s">
        <v>1153</v>
      </c>
      <c r="C361" s="110"/>
      <c r="D361" s="110"/>
      <c r="E361" s="93"/>
      <c r="F361" s="110"/>
      <c r="G361" s="94"/>
      <c r="H361" s="95"/>
      <c r="I361" s="114"/>
      <c r="J361" s="97"/>
    </row>
    <row r="362" spans="1:10" s="89" customFormat="1" ht="15.75">
      <c r="A362" s="90" t="s">
        <v>378</v>
      </c>
      <c r="B362" s="91" t="s">
        <v>376</v>
      </c>
      <c r="C362" s="110">
        <v>375</v>
      </c>
      <c r="D362" s="110">
        <v>580</v>
      </c>
      <c r="E362" s="93">
        <f t="shared" si="24"/>
        <v>0.5093333333333334</v>
      </c>
      <c r="F362" s="110"/>
      <c r="G362" s="94">
        <v>566</v>
      </c>
      <c r="H362" s="95">
        <v>0.12</v>
      </c>
      <c r="I362" s="96">
        <f>C362*12%+C362</f>
        <v>420</v>
      </c>
      <c r="J362" s="97">
        <f t="shared" si="22"/>
        <v>504</v>
      </c>
    </row>
    <row r="363" spans="1:10" s="98" customFormat="1" ht="15.75">
      <c r="A363" s="90" t="s">
        <v>379</v>
      </c>
      <c r="B363" s="91" t="s">
        <v>370</v>
      </c>
      <c r="C363" s="110">
        <v>114</v>
      </c>
      <c r="D363" s="110">
        <v>139</v>
      </c>
      <c r="E363" s="93">
        <f t="shared" si="24"/>
        <v>0.1929824561403508</v>
      </c>
      <c r="F363" s="110"/>
      <c r="G363" s="94">
        <v>136</v>
      </c>
      <c r="H363" s="95">
        <v>0.12</v>
      </c>
      <c r="I363" s="96">
        <f>C363*12%+C363</f>
        <v>127.68</v>
      </c>
      <c r="J363" s="97">
        <f t="shared" si="22"/>
        <v>153.216</v>
      </c>
    </row>
    <row r="364" spans="1:10" s="98" customFormat="1" ht="15.75">
      <c r="A364" s="90" t="s">
        <v>380</v>
      </c>
      <c r="B364" s="91" t="s">
        <v>372</v>
      </c>
      <c r="C364" s="110">
        <v>175</v>
      </c>
      <c r="D364" s="110">
        <v>207</v>
      </c>
      <c r="E364" s="93">
        <f t="shared" si="24"/>
        <v>0.15428571428571436</v>
      </c>
      <c r="F364" s="110"/>
      <c r="G364" s="94">
        <v>202</v>
      </c>
      <c r="H364" s="95">
        <v>0.12</v>
      </c>
      <c r="I364" s="96">
        <f>C364*12%+C364</f>
        <v>196</v>
      </c>
      <c r="J364" s="97">
        <f t="shared" si="22"/>
        <v>235.2</v>
      </c>
    </row>
    <row r="365" spans="1:10" s="98" customFormat="1" ht="15.75">
      <c r="A365" s="90" t="s">
        <v>381</v>
      </c>
      <c r="B365" s="91" t="s">
        <v>368</v>
      </c>
      <c r="C365" s="110"/>
      <c r="D365" s="110"/>
      <c r="E365" s="93"/>
      <c r="F365" s="110"/>
      <c r="G365" s="94"/>
      <c r="H365" s="95"/>
      <c r="I365" s="114"/>
      <c r="J365" s="97"/>
    </row>
    <row r="366" spans="1:10" s="98" customFormat="1" ht="15.75">
      <c r="A366" s="90" t="s">
        <v>387</v>
      </c>
      <c r="B366" s="91" t="s">
        <v>377</v>
      </c>
      <c r="C366" s="110">
        <v>344</v>
      </c>
      <c r="D366" s="110">
        <v>391</v>
      </c>
      <c r="E366" s="93">
        <f t="shared" si="24"/>
        <v>0.10755813953488369</v>
      </c>
      <c r="F366" s="110"/>
      <c r="G366" s="94">
        <v>381</v>
      </c>
      <c r="H366" s="95">
        <v>0.11</v>
      </c>
      <c r="I366" s="96">
        <v>381</v>
      </c>
      <c r="J366" s="97">
        <f t="shared" si="22"/>
        <v>457.2</v>
      </c>
    </row>
    <row r="367" spans="1:10" s="98" customFormat="1" ht="15.75">
      <c r="A367" s="90" t="s">
        <v>388</v>
      </c>
      <c r="B367" s="91" t="s">
        <v>369</v>
      </c>
      <c r="C367" s="110">
        <v>175</v>
      </c>
      <c r="D367" s="110">
        <v>221</v>
      </c>
      <c r="E367" s="93">
        <f t="shared" si="24"/>
        <v>0.22857142857142865</v>
      </c>
      <c r="F367" s="110"/>
      <c r="G367" s="94">
        <v>215</v>
      </c>
      <c r="H367" s="95">
        <v>0.12</v>
      </c>
      <c r="I367" s="96">
        <f>C367*12%+C367</f>
        <v>196</v>
      </c>
      <c r="J367" s="97">
        <f t="shared" si="22"/>
        <v>235.2</v>
      </c>
    </row>
    <row r="368" spans="1:10" s="98" customFormat="1" ht="15.75">
      <c r="A368" s="90" t="s">
        <v>389</v>
      </c>
      <c r="B368" s="91" t="s">
        <v>375</v>
      </c>
      <c r="C368" s="110">
        <v>170</v>
      </c>
      <c r="D368" s="110">
        <v>315</v>
      </c>
      <c r="E368" s="93">
        <f t="shared" si="24"/>
        <v>0.8058823529411765</v>
      </c>
      <c r="F368" s="110"/>
      <c r="G368" s="94">
        <v>307</v>
      </c>
      <c r="H368" s="95">
        <v>0.12</v>
      </c>
      <c r="I368" s="96">
        <f>C368*12%+C368</f>
        <v>190.4</v>
      </c>
      <c r="J368" s="97">
        <f t="shared" si="22"/>
        <v>228.48</v>
      </c>
    </row>
    <row r="369" spans="1:10" s="98" customFormat="1" ht="15.75">
      <c r="A369" s="90" t="s">
        <v>390</v>
      </c>
      <c r="B369" s="91" t="s">
        <v>371</v>
      </c>
      <c r="C369" s="110">
        <v>227</v>
      </c>
      <c r="D369" s="110">
        <v>275</v>
      </c>
      <c r="E369" s="93">
        <f t="shared" si="24"/>
        <v>0.1806167400881058</v>
      </c>
      <c r="F369" s="110"/>
      <c r="G369" s="94">
        <v>268</v>
      </c>
      <c r="H369" s="95">
        <v>0.12</v>
      </c>
      <c r="I369" s="96">
        <f>C369*12%+C369</f>
        <v>254.24</v>
      </c>
      <c r="J369" s="97">
        <f t="shared" si="22"/>
        <v>305.088</v>
      </c>
    </row>
    <row r="370" spans="1:10" s="98" customFormat="1" ht="15.75">
      <c r="A370" s="90" t="s">
        <v>391</v>
      </c>
      <c r="B370" s="91" t="s">
        <v>373</v>
      </c>
      <c r="C370" s="110"/>
      <c r="D370" s="110"/>
      <c r="E370" s="93"/>
      <c r="F370" s="110"/>
      <c r="G370" s="94"/>
      <c r="H370" s="95"/>
      <c r="I370" s="114"/>
      <c r="J370" s="97"/>
    </row>
    <row r="371" spans="1:10" s="98" customFormat="1" ht="15.75">
      <c r="A371" s="90" t="s">
        <v>392</v>
      </c>
      <c r="B371" s="91" t="s">
        <v>846</v>
      </c>
      <c r="C371" s="110">
        <v>170</v>
      </c>
      <c r="D371" s="110">
        <v>315</v>
      </c>
      <c r="E371" s="93">
        <f t="shared" si="24"/>
        <v>0.8058823529411765</v>
      </c>
      <c r="F371" s="110"/>
      <c r="G371" s="94">
        <v>307</v>
      </c>
      <c r="H371" s="95">
        <v>0.12</v>
      </c>
      <c r="I371" s="96">
        <f>C371*12%+C371</f>
        <v>190.4</v>
      </c>
      <c r="J371" s="97">
        <f t="shared" si="22"/>
        <v>228.48</v>
      </c>
    </row>
    <row r="372" spans="1:10" s="98" customFormat="1" ht="15.75">
      <c r="A372" s="90" t="s">
        <v>393</v>
      </c>
      <c r="B372" s="91" t="s">
        <v>374</v>
      </c>
      <c r="C372" s="110">
        <v>343</v>
      </c>
      <c r="D372" s="110">
        <v>403</v>
      </c>
      <c r="E372" s="93">
        <f t="shared" si="24"/>
        <v>0.14577259475218662</v>
      </c>
      <c r="F372" s="110"/>
      <c r="G372" s="94">
        <v>393</v>
      </c>
      <c r="H372" s="95">
        <v>0.12</v>
      </c>
      <c r="I372" s="96">
        <f>C372*12%+C372</f>
        <v>384.15999999999997</v>
      </c>
      <c r="J372" s="97">
        <f t="shared" si="22"/>
        <v>460.99199999999996</v>
      </c>
    </row>
    <row r="373" spans="1:10" s="98" customFormat="1" ht="15.75">
      <c r="A373" s="69" t="s">
        <v>394</v>
      </c>
      <c r="B373" s="71" t="s">
        <v>822</v>
      </c>
      <c r="C373" s="110"/>
      <c r="D373" s="86"/>
      <c r="E373" s="93"/>
      <c r="F373" s="86"/>
      <c r="G373" s="94"/>
      <c r="H373" s="95"/>
      <c r="I373" s="114"/>
      <c r="J373" s="97"/>
    </row>
    <row r="374" spans="1:10" s="98" customFormat="1" ht="15.75">
      <c r="A374" s="90" t="s">
        <v>405</v>
      </c>
      <c r="B374" s="91" t="s">
        <v>396</v>
      </c>
      <c r="C374" s="110">
        <v>867</v>
      </c>
      <c r="D374" s="110">
        <v>1388</v>
      </c>
      <c r="E374" s="93">
        <f t="shared" si="24"/>
        <v>0.560553633217993</v>
      </c>
      <c r="F374" s="110"/>
      <c r="G374" s="94">
        <v>1353</v>
      </c>
      <c r="H374" s="95">
        <v>0.12</v>
      </c>
      <c r="I374" s="96">
        <f aca="true" t="shared" si="25" ref="I374:I382">C374*12%+C374</f>
        <v>971.04</v>
      </c>
      <c r="J374" s="97">
        <f t="shared" si="22"/>
        <v>1165.2479999999998</v>
      </c>
    </row>
    <row r="375" spans="1:10" s="98" customFormat="1" ht="15.75">
      <c r="A375" s="90" t="s">
        <v>406</v>
      </c>
      <c r="B375" s="91" t="s">
        <v>399</v>
      </c>
      <c r="C375" s="110">
        <v>718</v>
      </c>
      <c r="D375" s="110">
        <v>1558</v>
      </c>
      <c r="E375" s="93">
        <f t="shared" si="24"/>
        <v>1.115598885793872</v>
      </c>
      <c r="F375" s="110"/>
      <c r="G375" s="94">
        <v>1519</v>
      </c>
      <c r="H375" s="95">
        <v>0.12</v>
      </c>
      <c r="I375" s="96">
        <f t="shared" si="25"/>
        <v>804.16</v>
      </c>
      <c r="J375" s="97">
        <f t="shared" si="22"/>
        <v>964.992</v>
      </c>
    </row>
    <row r="376" spans="1:10" s="98" customFormat="1" ht="15.75">
      <c r="A376" s="90" t="s">
        <v>407</v>
      </c>
      <c r="B376" s="91" t="s">
        <v>401</v>
      </c>
      <c r="C376" s="110">
        <v>584</v>
      </c>
      <c r="D376" s="110">
        <v>1184</v>
      </c>
      <c r="E376" s="93">
        <f t="shared" si="24"/>
        <v>0.976027397260274</v>
      </c>
      <c r="F376" s="110"/>
      <c r="G376" s="94">
        <v>1154</v>
      </c>
      <c r="H376" s="95">
        <v>0.12</v>
      </c>
      <c r="I376" s="96">
        <f t="shared" si="25"/>
        <v>654.08</v>
      </c>
      <c r="J376" s="97">
        <f t="shared" si="22"/>
        <v>784.8960000000001</v>
      </c>
    </row>
    <row r="377" spans="1:10" s="98" customFormat="1" ht="15.75">
      <c r="A377" s="90" t="s">
        <v>408</v>
      </c>
      <c r="B377" s="91" t="s">
        <v>398</v>
      </c>
      <c r="C377" s="110">
        <v>738</v>
      </c>
      <c r="D377" s="110">
        <v>1312</v>
      </c>
      <c r="E377" s="93">
        <f t="shared" si="24"/>
        <v>0.7330623306233062</v>
      </c>
      <c r="F377" s="110"/>
      <c r="G377" s="94">
        <v>1279</v>
      </c>
      <c r="H377" s="95">
        <v>0.12</v>
      </c>
      <c r="I377" s="96">
        <f t="shared" si="25"/>
        <v>826.56</v>
      </c>
      <c r="J377" s="97">
        <f t="shared" si="22"/>
        <v>991.8719999999998</v>
      </c>
    </row>
    <row r="378" spans="1:10" s="98" customFormat="1" ht="15.75">
      <c r="A378" s="90" t="s">
        <v>409</v>
      </c>
      <c r="B378" s="91" t="s">
        <v>400</v>
      </c>
      <c r="C378" s="110">
        <v>638</v>
      </c>
      <c r="D378" s="110">
        <v>900</v>
      </c>
      <c r="E378" s="93">
        <f t="shared" si="24"/>
        <v>0.37304075235109724</v>
      </c>
      <c r="F378" s="110"/>
      <c r="G378" s="94">
        <v>876</v>
      </c>
      <c r="H378" s="95">
        <v>0.12</v>
      </c>
      <c r="I378" s="96">
        <f t="shared" si="25"/>
        <v>714.56</v>
      </c>
      <c r="J378" s="97">
        <f t="shared" si="22"/>
        <v>857.4719999999999</v>
      </c>
    </row>
    <row r="379" spans="1:10" s="98" customFormat="1" ht="15.75">
      <c r="A379" s="90" t="s">
        <v>410</v>
      </c>
      <c r="B379" s="91" t="s">
        <v>397</v>
      </c>
      <c r="C379" s="110">
        <v>588</v>
      </c>
      <c r="D379" s="110">
        <v>1174</v>
      </c>
      <c r="E379" s="93">
        <f t="shared" si="24"/>
        <v>0.945578231292517</v>
      </c>
      <c r="F379" s="110"/>
      <c r="G379" s="94">
        <v>1144</v>
      </c>
      <c r="H379" s="95">
        <v>0.12</v>
      </c>
      <c r="I379" s="96">
        <f t="shared" si="25"/>
        <v>658.56</v>
      </c>
      <c r="J379" s="97">
        <f t="shared" si="22"/>
        <v>790.2719999999999</v>
      </c>
    </row>
    <row r="380" spans="1:10" s="98" customFormat="1" ht="15.75">
      <c r="A380" s="90" t="s">
        <v>411</v>
      </c>
      <c r="B380" s="91" t="s">
        <v>395</v>
      </c>
      <c r="C380" s="110">
        <v>820</v>
      </c>
      <c r="D380" s="110">
        <v>1397</v>
      </c>
      <c r="E380" s="93">
        <f t="shared" si="24"/>
        <v>0.6609756097560975</v>
      </c>
      <c r="F380" s="110"/>
      <c r="G380" s="94">
        <v>1362</v>
      </c>
      <c r="H380" s="95">
        <v>0.12</v>
      </c>
      <c r="I380" s="96">
        <f t="shared" si="25"/>
        <v>918.4</v>
      </c>
      <c r="J380" s="97">
        <f t="shared" si="22"/>
        <v>1102.08</v>
      </c>
    </row>
    <row r="381" spans="1:10" s="98" customFormat="1" ht="15.75">
      <c r="A381" s="90" t="s">
        <v>831</v>
      </c>
      <c r="B381" s="123" t="s">
        <v>2173</v>
      </c>
      <c r="C381" s="110">
        <v>748</v>
      </c>
      <c r="D381" s="110">
        <v>1567</v>
      </c>
      <c r="E381" s="93">
        <f t="shared" si="24"/>
        <v>1.0427807486631018</v>
      </c>
      <c r="F381" s="110"/>
      <c r="G381" s="94">
        <v>1528</v>
      </c>
      <c r="H381" s="95">
        <v>0.12</v>
      </c>
      <c r="I381" s="96">
        <f t="shared" si="25"/>
        <v>837.76</v>
      </c>
      <c r="J381" s="97">
        <f t="shared" si="22"/>
        <v>1005.3119999999999</v>
      </c>
    </row>
    <row r="382" spans="1:10" s="98" customFormat="1" ht="15.75">
      <c r="A382" s="90" t="s">
        <v>832</v>
      </c>
      <c r="B382" s="91" t="s">
        <v>833</v>
      </c>
      <c r="C382" s="110">
        <v>431</v>
      </c>
      <c r="D382" s="110">
        <v>562</v>
      </c>
      <c r="E382" s="93">
        <f t="shared" si="24"/>
        <v>0.271461716937355</v>
      </c>
      <c r="F382" s="110"/>
      <c r="G382" s="94">
        <v>548</v>
      </c>
      <c r="H382" s="95">
        <v>0.12</v>
      </c>
      <c r="I382" s="96">
        <f t="shared" si="25"/>
        <v>482.72</v>
      </c>
      <c r="J382" s="97">
        <f t="shared" si="22"/>
        <v>579.264</v>
      </c>
    </row>
    <row r="383" spans="1:10" s="98" customFormat="1" ht="15.75">
      <c r="A383" s="90" t="s">
        <v>1084</v>
      </c>
      <c r="B383" s="91" t="s">
        <v>834</v>
      </c>
      <c r="C383" s="110"/>
      <c r="D383" s="110"/>
      <c r="E383" s="93"/>
      <c r="F383" s="110"/>
      <c r="G383" s="94"/>
      <c r="H383" s="95"/>
      <c r="I383" s="114"/>
      <c r="J383" s="97"/>
    </row>
    <row r="384" spans="1:10" s="98" customFormat="1" ht="15.75">
      <c r="A384" s="90" t="s">
        <v>1085</v>
      </c>
      <c r="B384" s="91" t="s">
        <v>835</v>
      </c>
      <c r="C384" s="110">
        <v>381</v>
      </c>
      <c r="D384" s="110">
        <v>740</v>
      </c>
      <c r="E384" s="93">
        <f t="shared" si="24"/>
        <v>0.8923884514435696</v>
      </c>
      <c r="F384" s="110"/>
      <c r="G384" s="94">
        <v>721</v>
      </c>
      <c r="H384" s="95">
        <v>0.12</v>
      </c>
      <c r="I384" s="96">
        <f aca="true" t="shared" si="26" ref="I384:I391">C384*12%+C384</f>
        <v>426.72</v>
      </c>
      <c r="J384" s="97">
        <f t="shared" si="22"/>
        <v>512.064</v>
      </c>
    </row>
    <row r="385" spans="1:10" s="98" customFormat="1" ht="15.75">
      <c r="A385" s="90" t="s">
        <v>1086</v>
      </c>
      <c r="B385" s="91" t="s">
        <v>836</v>
      </c>
      <c r="C385" s="110">
        <v>484</v>
      </c>
      <c r="D385" s="110">
        <v>833</v>
      </c>
      <c r="E385" s="93">
        <f t="shared" si="24"/>
        <v>0.6776859504132231</v>
      </c>
      <c r="F385" s="110"/>
      <c r="G385" s="94">
        <v>812</v>
      </c>
      <c r="H385" s="95">
        <v>0.12</v>
      </c>
      <c r="I385" s="96">
        <f t="shared" si="26"/>
        <v>542.08</v>
      </c>
      <c r="J385" s="97">
        <f t="shared" si="22"/>
        <v>650.496</v>
      </c>
    </row>
    <row r="386" spans="1:10" s="98" customFormat="1" ht="15.75">
      <c r="A386" s="90" t="s">
        <v>1087</v>
      </c>
      <c r="B386" s="91" t="s">
        <v>837</v>
      </c>
      <c r="C386" s="110">
        <v>514</v>
      </c>
      <c r="D386" s="110">
        <v>806</v>
      </c>
      <c r="E386" s="93">
        <f t="shared" si="24"/>
        <v>0.5291828793774318</v>
      </c>
      <c r="F386" s="110"/>
      <c r="G386" s="94">
        <v>786</v>
      </c>
      <c r="H386" s="95">
        <v>0.12</v>
      </c>
      <c r="I386" s="96">
        <f t="shared" si="26"/>
        <v>575.68</v>
      </c>
      <c r="J386" s="97">
        <f t="shared" si="22"/>
        <v>690.8159999999999</v>
      </c>
    </row>
    <row r="387" spans="1:10" s="98" customFormat="1" ht="15.75">
      <c r="A387" s="90" t="s">
        <v>1088</v>
      </c>
      <c r="B387" s="91" t="s">
        <v>838</v>
      </c>
      <c r="C387" s="110">
        <v>488</v>
      </c>
      <c r="D387" s="110">
        <v>865</v>
      </c>
      <c r="E387" s="93">
        <f t="shared" si="24"/>
        <v>0.7274590163934427</v>
      </c>
      <c r="F387" s="110"/>
      <c r="G387" s="94">
        <v>843</v>
      </c>
      <c r="H387" s="95">
        <v>0.12</v>
      </c>
      <c r="I387" s="96">
        <f t="shared" si="26"/>
        <v>546.56</v>
      </c>
      <c r="J387" s="97">
        <f t="shared" si="22"/>
        <v>655.872</v>
      </c>
    </row>
    <row r="388" spans="1:10" s="98" customFormat="1" ht="15.75">
      <c r="A388" s="90" t="s">
        <v>1102</v>
      </c>
      <c r="B388" s="91" t="s">
        <v>839</v>
      </c>
      <c r="C388" s="110">
        <v>461</v>
      </c>
      <c r="D388" s="110">
        <v>747</v>
      </c>
      <c r="E388" s="93">
        <f t="shared" si="24"/>
        <v>0.5791757049891539</v>
      </c>
      <c r="F388" s="110"/>
      <c r="G388" s="94">
        <v>728</v>
      </c>
      <c r="H388" s="95">
        <v>0.12</v>
      </c>
      <c r="I388" s="96">
        <f t="shared" si="26"/>
        <v>516.32</v>
      </c>
      <c r="J388" s="97">
        <f t="shared" si="22"/>
        <v>619.5840000000001</v>
      </c>
    </row>
    <row r="389" spans="1:10" s="98" customFormat="1" ht="15.75">
      <c r="A389" s="139" t="s">
        <v>1103</v>
      </c>
      <c r="B389" s="91" t="s">
        <v>840</v>
      </c>
      <c r="C389" s="110">
        <v>394</v>
      </c>
      <c r="D389" s="110">
        <v>625</v>
      </c>
      <c r="E389" s="93">
        <f t="shared" si="24"/>
        <v>0.5456852791878173</v>
      </c>
      <c r="F389" s="110"/>
      <c r="G389" s="94">
        <v>609</v>
      </c>
      <c r="H389" s="95">
        <v>0.12</v>
      </c>
      <c r="I389" s="96">
        <f t="shared" si="26"/>
        <v>441.28</v>
      </c>
      <c r="J389" s="97">
        <f t="shared" si="22"/>
        <v>529.536</v>
      </c>
    </row>
    <row r="390" spans="1:10" s="98" customFormat="1" ht="17.25" customHeight="1">
      <c r="A390" s="139" t="s">
        <v>1164</v>
      </c>
      <c r="B390" s="111" t="s">
        <v>1213</v>
      </c>
      <c r="C390" s="110">
        <v>504</v>
      </c>
      <c r="D390" s="110"/>
      <c r="E390" s="93">
        <v>0.12</v>
      </c>
      <c r="F390" s="110"/>
      <c r="G390" s="94">
        <v>564</v>
      </c>
      <c r="H390" s="95">
        <v>0.12</v>
      </c>
      <c r="I390" s="96">
        <f t="shared" si="26"/>
        <v>564.48</v>
      </c>
      <c r="J390" s="97">
        <f t="shared" si="22"/>
        <v>677.376</v>
      </c>
    </row>
    <row r="391" spans="1:10" s="98" customFormat="1" ht="15.75">
      <c r="A391" s="139" t="s">
        <v>1165</v>
      </c>
      <c r="B391" s="111" t="s">
        <v>1163</v>
      </c>
      <c r="C391" s="110">
        <v>599</v>
      </c>
      <c r="D391" s="110"/>
      <c r="E391" s="93">
        <v>0.12</v>
      </c>
      <c r="F391" s="110"/>
      <c r="G391" s="94">
        <v>671</v>
      </c>
      <c r="H391" s="95">
        <v>0.12</v>
      </c>
      <c r="I391" s="96">
        <f t="shared" si="26"/>
        <v>670.88</v>
      </c>
      <c r="J391" s="97">
        <f t="shared" si="22"/>
        <v>805.0559999999999</v>
      </c>
    </row>
    <row r="392" spans="1:10" s="98" customFormat="1" ht="31.5" customHeight="1">
      <c r="A392" s="70" t="s">
        <v>412</v>
      </c>
      <c r="B392" s="78" t="s">
        <v>1229</v>
      </c>
      <c r="C392" s="107"/>
      <c r="D392" s="107"/>
      <c r="E392" s="93"/>
      <c r="F392" s="107"/>
      <c r="G392" s="94"/>
      <c r="H392" s="95"/>
      <c r="I392" s="114"/>
      <c r="J392" s="97"/>
    </row>
    <row r="393" spans="1:10" s="98" customFormat="1" ht="15.75">
      <c r="A393" s="104" t="s">
        <v>413</v>
      </c>
      <c r="B393" s="123" t="s">
        <v>404</v>
      </c>
      <c r="C393" s="110">
        <v>659</v>
      </c>
      <c r="D393" s="110">
        <v>916</v>
      </c>
      <c r="E393" s="93">
        <f t="shared" si="24"/>
        <v>0.35508345978755695</v>
      </c>
      <c r="F393" s="110"/>
      <c r="G393" s="94">
        <v>893</v>
      </c>
      <c r="H393" s="95">
        <v>0.12</v>
      </c>
      <c r="I393" s="96">
        <f aca="true" t="shared" si="27" ref="I393:I400">C393*12%+C393</f>
        <v>738.08</v>
      </c>
      <c r="J393" s="97">
        <f t="shared" si="22"/>
        <v>885.696</v>
      </c>
    </row>
    <row r="394" spans="1:10" s="98" customFormat="1" ht="15.75">
      <c r="A394" s="104" t="s">
        <v>1810</v>
      </c>
      <c r="B394" s="123" t="s">
        <v>402</v>
      </c>
      <c r="C394" s="110">
        <v>1317</v>
      </c>
      <c r="D394" s="110">
        <v>1908</v>
      </c>
      <c r="E394" s="93">
        <f t="shared" si="24"/>
        <v>0.4123006833712983</v>
      </c>
      <c r="F394" s="110"/>
      <c r="G394" s="94">
        <v>1860</v>
      </c>
      <c r="H394" s="95">
        <v>0.12</v>
      </c>
      <c r="I394" s="96">
        <f t="shared" si="27"/>
        <v>1475.04</v>
      </c>
      <c r="J394" s="97">
        <f t="shared" si="22"/>
        <v>1770.048</v>
      </c>
    </row>
    <row r="395" spans="1:10" s="98" customFormat="1" ht="15.75">
      <c r="A395" s="104" t="s">
        <v>1811</v>
      </c>
      <c r="B395" s="123" t="s">
        <v>403</v>
      </c>
      <c r="C395" s="110">
        <v>627</v>
      </c>
      <c r="D395" s="110">
        <v>882</v>
      </c>
      <c r="E395" s="93">
        <f t="shared" si="24"/>
        <v>0.3716108452950557</v>
      </c>
      <c r="F395" s="110"/>
      <c r="G395" s="94">
        <v>860</v>
      </c>
      <c r="H395" s="95">
        <v>0.12</v>
      </c>
      <c r="I395" s="96">
        <f t="shared" si="27"/>
        <v>702.24</v>
      </c>
      <c r="J395" s="97">
        <f t="shared" si="22"/>
        <v>842.688</v>
      </c>
    </row>
    <row r="396" spans="1:10" s="98" customFormat="1" ht="15.75">
      <c r="A396" s="106" t="s">
        <v>1104</v>
      </c>
      <c r="B396" s="123" t="s">
        <v>2174</v>
      </c>
      <c r="C396" s="110">
        <v>680</v>
      </c>
      <c r="D396" s="110">
        <v>810</v>
      </c>
      <c r="E396" s="93">
        <f t="shared" si="24"/>
        <v>0.16176470588235303</v>
      </c>
      <c r="F396" s="110"/>
      <c r="G396" s="94">
        <v>790</v>
      </c>
      <c r="H396" s="95">
        <v>0.12</v>
      </c>
      <c r="I396" s="96">
        <f t="shared" si="27"/>
        <v>761.6</v>
      </c>
      <c r="J396" s="97">
        <f t="shared" si="22"/>
        <v>913.92</v>
      </c>
    </row>
    <row r="397" spans="1:10" s="98" customFormat="1" ht="15.75">
      <c r="A397" s="106" t="s">
        <v>1105</v>
      </c>
      <c r="B397" s="123" t="s">
        <v>2175</v>
      </c>
      <c r="C397" s="110">
        <v>664</v>
      </c>
      <c r="D397" s="110">
        <v>774</v>
      </c>
      <c r="E397" s="93">
        <f t="shared" si="24"/>
        <v>0.13704819277108427</v>
      </c>
      <c r="F397" s="110"/>
      <c r="G397" s="94">
        <v>755</v>
      </c>
      <c r="H397" s="95">
        <v>0.12</v>
      </c>
      <c r="I397" s="96">
        <f t="shared" si="27"/>
        <v>743.68</v>
      </c>
      <c r="J397" s="97">
        <f t="shared" si="22"/>
        <v>892.4159999999999</v>
      </c>
    </row>
    <row r="398" spans="1:10" s="98" customFormat="1" ht="15.75">
      <c r="A398" s="106" t="s">
        <v>1106</v>
      </c>
      <c r="B398" s="123" t="s">
        <v>2176</v>
      </c>
      <c r="C398" s="110">
        <v>627</v>
      </c>
      <c r="D398" s="110">
        <v>923</v>
      </c>
      <c r="E398" s="93">
        <f t="shared" si="24"/>
        <v>0.43540669856459324</v>
      </c>
      <c r="F398" s="110"/>
      <c r="G398" s="94">
        <v>900</v>
      </c>
      <c r="H398" s="95">
        <v>0.12</v>
      </c>
      <c r="I398" s="96">
        <f t="shared" si="27"/>
        <v>702.24</v>
      </c>
      <c r="J398" s="97">
        <f t="shared" si="22"/>
        <v>842.688</v>
      </c>
    </row>
    <row r="399" spans="1:10" s="98" customFormat="1" ht="15.75">
      <c r="A399" s="106" t="s">
        <v>1107</v>
      </c>
      <c r="B399" s="123" t="s">
        <v>2177</v>
      </c>
      <c r="C399" s="110">
        <v>664</v>
      </c>
      <c r="D399" s="110">
        <v>783</v>
      </c>
      <c r="E399" s="93">
        <f t="shared" si="24"/>
        <v>0.14909638554216875</v>
      </c>
      <c r="F399" s="110"/>
      <c r="G399" s="94">
        <v>763</v>
      </c>
      <c r="H399" s="95">
        <v>0.12</v>
      </c>
      <c r="I399" s="96">
        <f t="shared" si="27"/>
        <v>743.68</v>
      </c>
      <c r="J399" s="97">
        <f t="shared" si="22"/>
        <v>892.4159999999999</v>
      </c>
    </row>
    <row r="400" spans="1:10" s="98" customFormat="1" ht="15.75">
      <c r="A400" s="106" t="s">
        <v>1108</v>
      </c>
      <c r="B400" s="123" t="s">
        <v>2178</v>
      </c>
      <c r="C400" s="110">
        <v>680</v>
      </c>
      <c r="D400" s="110">
        <v>911</v>
      </c>
      <c r="E400" s="93">
        <f t="shared" si="24"/>
        <v>0.3058823529411765</v>
      </c>
      <c r="F400" s="110"/>
      <c r="G400" s="94">
        <v>888</v>
      </c>
      <c r="H400" s="95">
        <v>0.12</v>
      </c>
      <c r="I400" s="96">
        <f t="shared" si="27"/>
        <v>761.6</v>
      </c>
      <c r="J400" s="97">
        <f t="shared" si="22"/>
        <v>913.92</v>
      </c>
    </row>
    <row r="401" spans="1:10" s="98" customFormat="1" ht="15.75">
      <c r="A401" s="69" t="s">
        <v>1812</v>
      </c>
      <c r="B401" s="71" t="s">
        <v>1813</v>
      </c>
      <c r="C401" s="110"/>
      <c r="D401" s="86"/>
      <c r="E401" s="93"/>
      <c r="F401" s="86"/>
      <c r="G401" s="94"/>
      <c r="H401" s="95"/>
      <c r="I401" s="114"/>
      <c r="J401" s="97"/>
    </row>
    <row r="402" spans="1:10" s="98" customFormat="1" ht="15.75">
      <c r="A402" s="90" t="s">
        <v>1821</v>
      </c>
      <c r="B402" s="91" t="s">
        <v>1815</v>
      </c>
      <c r="C402" s="110">
        <v>199</v>
      </c>
      <c r="D402" s="110">
        <v>272</v>
      </c>
      <c r="E402" s="93">
        <f t="shared" si="24"/>
        <v>0.33165829145728654</v>
      </c>
      <c r="F402" s="110"/>
      <c r="G402" s="94">
        <v>265</v>
      </c>
      <c r="H402" s="95">
        <v>0.12</v>
      </c>
      <c r="I402" s="96">
        <f>C402*12%+C402</f>
        <v>222.88</v>
      </c>
      <c r="J402" s="97">
        <f aca="true" t="shared" si="28" ref="J402:J465">I402*1.2</f>
        <v>267.45599999999996</v>
      </c>
    </row>
    <row r="403" spans="1:10" s="98" customFormat="1" ht="15.75">
      <c r="A403" s="115" t="s">
        <v>1822</v>
      </c>
      <c r="B403" s="151" t="s">
        <v>1814</v>
      </c>
      <c r="C403" s="116">
        <v>375</v>
      </c>
      <c r="D403" s="116" t="s">
        <v>2115</v>
      </c>
      <c r="E403" s="93" t="e">
        <f t="shared" si="24"/>
        <v>#VALUE!</v>
      </c>
      <c r="F403" s="116"/>
      <c r="G403" s="94" t="e">
        <f>D403*0.975</f>
        <v>#VALUE!</v>
      </c>
      <c r="H403" s="95">
        <v>0.12</v>
      </c>
      <c r="I403" s="114">
        <f>C403*12%+C403</f>
        <v>420</v>
      </c>
      <c r="J403" s="97">
        <f t="shared" si="28"/>
        <v>504</v>
      </c>
    </row>
    <row r="404" spans="1:10" s="98" customFormat="1" ht="15.75">
      <c r="A404" s="90" t="s">
        <v>1823</v>
      </c>
      <c r="B404" s="91" t="s">
        <v>1818</v>
      </c>
      <c r="C404" s="110"/>
      <c r="D404" s="110"/>
      <c r="E404" s="93"/>
      <c r="F404" s="110"/>
      <c r="G404" s="94"/>
      <c r="H404" s="95"/>
      <c r="I404" s="114"/>
      <c r="J404" s="97"/>
    </row>
    <row r="405" spans="1:10" s="98" customFormat="1" ht="15.75">
      <c r="A405" s="90" t="s">
        <v>1824</v>
      </c>
      <c r="B405" s="91" t="s">
        <v>1820</v>
      </c>
      <c r="C405" s="110">
        <v>1959</v>
      </c>
      <c r="D405" s="110">
        <v>2537</v>
      </c>
      <c r="E405" s="93">
        <f t="shared" si="24"/>
        <v>0.2628892291985707</v>
      </c>
      <c r="F405" s="110"/>
      <c r="G405" s="94">
        <v>2474</v>
      </c>
      <c r="H405" s="95">
        <v>0.12</v>
      </c>
      <c r="I405" s="96">
        <f>C405*12%+C405</f>
        <v>2194.08</v>
      </c>
      <c r="J405" s="97">
        <f t="shared" si="28"/>
        <v>2632.8959999999997</v>
      </c>
    </row>
    <row r="406" spans="1:10" s="98" customFormat="1" ht="15.75">
      <c r="A406" s="90" t="s">
        <v>604</v>
      </c>
      <c r="B406" s="91" t="s">
        <v>1819</v>
      </c>
      <c r="C406" s="110">
        <v>2829</v>
      </c>
      <c r="D406" s="110">
        <v>3624</v>
      </c>
      <c r="E406" s="93">
        <f t="shared" si="24"/>
        <v>0.24885118416401553</v>
      </c>
      <c r="F406" s="110"/>
      <c r="G406" s="94">
        <v>3533</v>
      </c>
      <c r="H406" s="95">
        <v>0.12</v>
      </c>
      <c r="I406" s="96">
        <f>C406*12%+C406</f>
        <v>3168.48</v>
      </c>
      <c r="J406" s="97">
        <f t="shared" si="28"/>
        <v>3802.176</v>
      </c>
    </row>
    <row r="407" spans="1:10" s="98" customFormat="1" ht="15.75">
      <c r="A407" s="90" t="s">
        <v>826</v>
      </c>
      <c r="B407" s="91" t="s">
        <v>847</v>
      </c>
      <c r="C407" s="110">
        <v>1104</v>
      </c>
      <c r="D407" s="110">
        <v>1662</v>
      </c>
      <c r="E407" s="93">
        <f t="shared" si="24"/>
        <v>0.46739130434782616</v>
      </c>
      <c r="F407" s="110"/>
      <c r="G407" s="94">
        <v>1620</v>
      </c>
      <c r="H407" s="95">
        <v>0.12</v>
      </c>
      <c r="I407" s="96">
        <f>C407*12%+C407</f>
        <v>1236.48</v>
      </c>
      <c r="J407" s="97">
        <f t="shared" si="28"/>
        <v>1483.776</v>
      </c>
    </row>
    <row r="408" spans="1:10" s="98" customFormat="1" ht="15.75">
      <c r="A408" s="90" t="s">
        <v>605</v>
      </c>
      <c r="B408" s="91" t="s">
        <v>1118</v>
      </c>
      <c r="C408" s="110"/>
      <c r="D408" s="110"/>
      <c r="E408" s="93"/>
      <c r="F408" s="110"/>
      <c r="G408" s="94"/>
      <c r="H408" s="95"/>
      <c r="I408" s="114"/>
      <c r="J408" s="97"/>
    </row>
    <row r="409" spans="1:10" s="98" customFormat="1" ht="15.75">
      <c r="A409" s="90" t="s">
        <v>841</v>
      </c>
      <c r="B409" s="91" t="s">
        <v>828</v>
      </c>
      <c r="C409" s="110">
        <v>7526</v>
      </c>
      <c r="D409" s="110">
        <v>8811</v>
      </c>
      <c r="E409" s="93">
        <f t="shared" si="24"/>
        <v>0.14150943396226423</v>
      </c>
      <c r="F409" s="110"/>
      <c r="G409" s="94">
        <v>8591</v>
      </c>
      <c r="H409" s="95">
        <v>0.12</v>
      </c>
      <c r="I409" s="96">
        <f>C409*12%+C409</f>
        <v>8429.12</v>
      </c>
      <c r="J409" s="97">
        <f t="shared" si="28"/>
        <v>10114.944000000001</v>
      </c>
    </row>
    <row r="410" spans="1:10" s="98" customFormat="1" ht="15.75">
      <c r="A410" s="90" t="s">
        <v>842</v>
      </c>
      <c r="B410" s="91" t="s">
        <v>829</v>
      </c>
      <c r="C410" s="110">
        <v>10035</v>
      </c>
      <c r="D410" s="110">
        <v>11038</v>
      </c>
      <c r="E410" s="93">
        <f t="shared" si="24"/>
        <v>0.07244643746885893</v>
      </c>
      <c r="F410" s="110"/>
      <c r="G410" s="94">
        <v>10762</v>
      </c>
      <c r="H410" s="95">
        <v>0.07</v>
      </c>
      <c r="I410" s="96">
        <v>10762</v>
      </c>
      <c r="J410" s="97">
        <f t="shared" si="28"/>
        <v>12914.4</v>
      </c>
    </row>
    <row r="411" spans="1:10" s="98" customFormat="1" ht="15.75">
      <c r="A411" s="90" t="s">
        <v>606</v>
      </c>
      <c r="B411" s="91" t="s">
        <v>1817</v>
      </c>
      <c r="C411" s="110">
        <v>259</v>
      </c>
      <c r="D411" s="110">
        <v>327</v>
      </c>
      <c r="E411" s="93">
        <f t="shared" si="24"/>
        <v>0.23166023166023164</v>
      </c>
      <c r="F411" s="110"/>
      <c r="G411" s="94">
        <v>319</v>
      </c>
      <c r="H411" s="95">
        <v>0.12</v>
      </c>
      <c r="I411" s="96">
        <f>C411*12%+C411</f>
        <v>290.08</v>
      </c>
      <c r="J411" s="97">
        <f t="shared" si="28"/>
        <v>348.09599999999995</v>
      </c>
    </row>
    <row r="412" spans="1:10" s="98" customFormat="1" ht="15.75">
      <c r="A412" s="140" t="s">
        <v>827</v>
      </c>
      <c r="B412" s="91" t="s">
        <v>1816</v>
      </c>
      <c r="C412" s="110">
        <v>199</v>
      </c>
      <c r="D412" s="110">
        <v>240</v>
      </c>
      <c r="E412" s="93">
        <f t="shared" si="24"/>
        <v>0.1758793969849246</v>
      </c>
      <c r="F412" s="110"/>
      <c r="G412" s="94">
        <f>D412*0.975</f>
        <v>234</v>
      </c>
      <c r="H412" s="95">
        <v>0.12</v>
      </c>
      <c r="I412" s="96">
        <f>C412*12%+C412</f>
        <v>222.88</v>
      </c>
      <c r="J412" s="97">
        <f t="shared" si="28"/>
        <v>267.45599999999996</v>
      </c>
    </row>
    <row r="413" spans="1:10" s="98" customFormat="1" ht="15.75">
      <c r="A413" s="69" t="s">
        <v>607</v>
      </c>
      <c r="B413" s="71" t="s">
        <v>608</v>
      </c>
      <c r="C413" s="110"/>
      <c r="D413" s="110"/>
      <c r="E413" s="93"/>
      <c r="F413" s="110"/>
      <c r="G413" s="94"/>
      <c r="H413" s="95"/>
      <c r="I413" s="114"/>
      <c r="J413" s="97"/>
    </row>
    <row r="414" spans="1:10" s="98" customFormat="1" ht="15.75">
      <c r="A414" s="90" t="s">
        <v>651</v>
      </c>
      <c r="B414" s="91" t="s">
        <v>609</v>
      </c>
      <c r="C414" s="110"/>
      <c r="D414" s="110"/>
      <c r="E414" s="93"/>
      <c r="F414" s="110"/>
      <c r="G414" s="94"/>
      <c r="H414" s="95"/>
      <c r="I414" s="114"/>
      <c r="J414" s="97"/>
    </row>
    <row r="415" spans="1:10" s="98" customFormat="1" ht="15.75">
      <c r="A415" s="90" t="s">
        <v>652</v>
      </c>
      <c r="B415" s="91" t="s">
        <v>610</v>
      </c>
      <c r="C415" s="110">
        <v>3032</v>
      </c>
      <c r="D415" s="110">
        <v>8384</v>
      </c>
      <c r="E415" s="93">
        <f t="shared" si="24"/>
        <v>1.695910290237467</v>
      </c>
      <c r="F415" s="110"/>
      <c r="G415" s="94">
        <v>8174</v>
      </c>
      <c r="H415" s="95">
        <v>0.12</v>
      </c>
      <c r="I415" s="96">
        <f>C415*12%+C415</f>
        <v>3395.84</v>
      </c>
      <c r="J415" s="97">
        <f t="shared" si="28"/>
        <v>4075.008</v>
      </c>
    </row>
    <row r="416" spans="1:10" s="98" customFormat="1" ht="15.75">
      <c r="A416" s="90" t="s">
        <v>653</v>
      </c>
      <c r="B416" s="91" t="s">
        <v>611</v>
      </c>
      <c r="C416" s="110">
        <v>3790</v>
      </c>
      <c r="D416" s="110">
        <v>9125</v>
      </c>
      <c r="E416" s="93">
        <f t="shared" si="24"/>
        <v>1.3474934036939312</v>
      </c>
      <c r="F416" s="110"/>
      <c r="G416" s="94">
        <v>8897</v>
      </c>
      <c r="H416" s="95">
        <v>0.12</v>
      </c>
      <c r="I416" s="96">
        <f>C416*12%+C416</f>
        <v>4244.8</v>
      </c>
      <c r="J416" s="97">
        <f t="shared" si="28"/>
        <v>5093.76</v>
      </c>
    </row>
    <row r="417" spans="1:10" s="98" customFormat="1" ht="15.75">
      <c r="A417" s="90" t="s">
        <v>654</v>
      </c>
      <c r="B417" s="91" t="s">
        <v>612</v>
      </c>
      <c r="C417" s="110">
        <v>4546</v>
      </c>
      <c r="D417" s="110">
        <v>9900</v>
      </c>
      <c r="E417" s="93">
        <f t="shared" si="24"/>
        <v>1.1231852177738673</v>
      </c>
      <c r="F417" s="110"/>
      <c r="G417" s="94">
        <v>9652</v>
      </c>
      <c r="H417" s="95">
        <v>0.12</v>
      </c>
      <c r="I417" s="96">
        <f>C417*12%+C417</f>
        <v>5091.52</v>
      </c>
      <c r="J417" s="97">
        <f t="shared" si="28"/>
        <v>6109.8240000000005</v>
      </c>
    </row>
    <row r="418" spans="1:10" s="98" customFormat="1" ht="15.75">
      <c r="A418" s="90" t="s">
        <v>655</v>
      </c>
      <c r="B418" s="91" t="s">
        <v>613</v>
      </c>
      <c r="C418" s="110">
        <v>6816</v>
      </c>
      <c r="D418" s="110">
        <v>10675</v>
      </c>
      <c r="E418" s="93">
        <f aca="true" t="shared" si="29" ref="E418:E480">G418/C418-100%</f>
        <v>0.5269953051643192</v>
      </c>
      <c r="F418" s="110"/>
      <c r="G418" s="94">
        <v>10408</v>
      </c>
      <c r="H418" s="95">
        <v>0.12</v>
      </c>
      <c r="I418" s="96">
        <f>C418*12%+C418</f>
        <v>7633.92</v>
      </c>
      <c r="J418" s="97">
        <f t="shared" si="28"/>
        <v>9160.704</v>
      </c>
    </row>
    <row r="419" spans="1:10" s="98" customFormat="1" ht="15.75">
      <c r="A419" s="90" t="s">
        <v>656</v>
      </c>
      <c r="B419" s="91" t="s">
        <v>614</v>
      </c>
      <c r="C419" s="110"/>
      <c r="D419" s="110"/>
      <c r="E419" s="93"/>
      <c r="F419" s="110"/>
      <c r="G419" s="94"/>
      <c r="H419" s="95"/>
      <c r="I419" s="114"/>
      <c r="J419" s="97"/>
    </row>
    <row r="420" spans="1:10" s="98" customFormat="1" ht="15.75">
      <c r="A420" s="90" t="s">
        <v>657</v>
      </c>
      <c r="B420" s="91" t="s">
        <v>610</v>
      </c>
      <c r="C420" s="110">
        <v>2925</v>
      </c>
      <c r="D420" s="110">
        <v>7719</v>
      </c>
      <c r="E420" s="93">
        <f t="shared" si="29"/>
        <v>1.5729914529914528</v>
      </c>
      <c r="F420" s="110"/>
      <c r="G420" s="94">
        <v>7526</v>
      </c>
      <c r="H420" s="95">
        <v>0.12</v>
      </c>
      <c r="I420" s="96">
        <f>C420*12%+C420</f>
        <v>3276</v>
      </c>
      <c r="J420" s="97">
        <f t="shared" si="28"/>
        <v>3931.2</v>
      </c>
    </row>
    <row r="421" spans="1:10" s="98" customFormat="1" ht="15.75">
      <c r="A421" s="90" t="s">
        <v>658</v>
      </c>
      <c r="B421" s="91" t="s">
        <v>611</v>
      </c>
      <c r="C421" s="110">
        <v>3649</v>
      </c>
      <c r="D421" s="110">
        <v>8387</v>
      </c>
      <c r="E421" s="93">
        <f t="shared" si="29"/>
        <v>1.2408879144971223</v>
      </c>
      <c r="F421" s="110"/>
      <c r="G421" s="94">
        <v>8177</v>
      </c>
      <c r="H421" s="95">
        <v>0.12</v>
      </c>
      <c r="I421" s="96">
        <f>C421*12%+C421</f>
        <v>4086.88</v>
      </c>
      <c r="J421" s="97">
        <f t="shared" si="28"/>
        <v>4904.256</v>
      </c>
    </row>
    <row r="422" spans="1:10" s="98" customFormat="1" ht="15.75">
      <c r="A422" s="90" t="s">
        <v>659</v>
      </c>
      <c r="B422" s="91" t="s">
        <v>612</v>
      </c>
      <c r="C422" s="110">
        <v>4380</v>
      </c>
      <c r="D422" s="110">
        <v>9054</v>
      </c>
      <c r="E422" s="93">
        <f t="shared" si="29"/>
        <v>1.0155251141552513</v>
      </c>
      <c r="F422" s="110"/>
      <c r="G422" s="94">
        <v>8828</v>
      </c>
      <c r="H422" s="95">
        <v>0.12</v>
      </c>
      <c r="I422" s="96">
        <f>C422*12%+C422</f>
        <v>4905.6</v>
      </c>
      <c r="J422" s="97">
        <f t="shared" si="28"/>
        <v>5886.72</v>
      </c>
    </row>
    <row r="423" spans="1:10" s="98" customFormat="1" ht="15.75">
      <c r="A423" s="90" t="s">
        <v>660</v>
      </c>
      <c r="B423" s="91" t="s">
        <v>613</v>
      </c>
      <c r="C423" s="110">
        <v>6568</v>
      </c>
      <c r="D423" s="110">
        <v>10389</v>
      </c>
      <c r="E423" s="93">
        <f t="shared" si="29"/>
        <v>0.5421741778319122</v>
      </c>
      <c r="F423" s="110"/>
      <c r="G423" s="94">
        <v>10129</v>
      </c>
      <c r="H423" s="95">
        <v>0.12</v>
      </c>
      <c r="I423" s="96">
        <f>C423*12%+C423</f>
        <v>7356.16</v>
      </c>
      <c r="J423" s="97">
        <f t="shared" si="28"/>
        <v>8827.392</v>
      </c>
    </row>
    <row r="424" spans="1:10" s="98" customFormat="1" ht="15.75">
      <c r="A424" s="90" t="s">
        <v>661</v>
      </c>
      <c r="B424" s="91" t="s">
        <v>615</v>
      </c>
      <c r="C424" s="110"/>
      <c r="D424" s="110"/>
      <c r="E424" s="93"/>
      <c r="F424" s="110"/>
      <c r="G424" s="94"/>
      <c r="H424" s="95"/>
      <c r="I424" s="114"/>
      <c r="J424" s="97"/>
    </row>
    <row r="425" spans="1:10" s="98" customFormat="1" ht="15.75">
      <c r="A425" s="90" t="s">
        <v>662</v>
      </c>
      <c r="B425" s="91" t="s">
        <v>610</v>
      </c>
      <c r="C425" s="110">
        <v>3194</v>
      </c>
      <c r="D425" s="110">
        <v>10019</v>
      </c>
      <c r="E425" s="93">
        <f t="shared" si="29"/>
        <v>2.0585472761427677</v>
      </c>
      <c r="F425" s="110"/>
      <c r="G425" s="94">
        <v>9769</v>
      </c>
      <c r="H425" s="95">
        <v>0.12</v>
      </c>
      <c r="I425" s="96">
        <f>C425*12%+C425</f>
        <v>3577.2799999999997</v>
      </c>
      <c r="J425" s="97">
        <f t="shared" si="28"/>
        <v>4292.736</v>
      </c>
    </row>
    <row r="426" spans="1:10" s="98" customFormat="1" ht="15.75">
      <c r="A426" s="90" t="s">
        <v>663</v>
      </c>
      <c r="B426" s="91" t="s">
        <v>611</v>
      </c>
      <c r="C426" s="110">
        <v>3987</v>
      </c>
      <c r="D426" s="110">
        <v>10794</v>
      </c>
      <c r="E426" s="93">
        <f t="shared" si="29"/>
        <v>1.639578630549285</v>
      </c>
      <c r="F426" s="110"/>
      <c r="G426" s="94">
        <v>10524</v>
      </c>
      <c r="H426" s="95">
        <v>0.12</v>
      </c>
      <c r="I426" s="96">
        <f>C426*12%+C426</f>
        <v>4465.44</v>
      </c>
      <c r="J426" s="97">
        <f t="shared" si="28"/>
        <v>5358.527999999999</v>
      </c>
    </row>
    <row r="427" spans="1:10" s="98" customFormat="1" ht="15.75">
      <c r="A427" s="90" t="s">
        <v>664</v>
      </c>
      <c r="B427" s="91" t="s">
        <v>612</v>
      </c>
      <c r="C427" s="110">
        <v>4788</v>
      </c>
      <c r="D427" s="110">
        <v>11569</v>
      </c>
      <c r="E427" s="93">
        <f t="shared" si="29"/>
        <v>1.355889724310777</v>
      </c>
      <c r="F427" s="110"/>
      <c r="G427" s="94">
        <v>11280</v>
      </c>
      <c r="H427" s="95">
        <v>0.12</v>
      </c>
      <c r="I427" s="96">
        <f>C427*12%+C427</f>
        <v>5362.5599999999995</v>
      </c>
      <c r="J427" s="97">
        <f t="shared" si="28"/>
        <v>6435.071999999999</v>
      </c>
    </row>
    <row r="428" spans="1:10" s="98" customFormat="1" ht="15.75">
      <c r="A428" s="90" t="s">
        <v>665</v>
      </c>
      <c r="B428" s="91" t="s">
        <v>613</v>
      </c>
      <c r="C428" s="110">
        <v>8375</v>
      </c>
      <c r="D428" s="110">
        <v>13118</v>
      </c>
      <c r="E428" s="93">
        <f t="shared" si="29"/>
        <v>0.5271641791044777</v>
      </c>
      <c r="F428" s="110"/>
      <c r="G428" s="94">
        <v>12790</v>
      </c>
      <c r="H428" s="95">
        <v>0.12</v>
      </c>
      <c r="I428" s="96">
        <f>C428*12%+C428</f>
        <v>9380</v>
      </c>
      <c r="J428" s="97">
        <f t="shared" si="28"/>
        <v>11256</v>
      </c>
    </row>
    <row r="429" spans="1:10" s="98" customFormat="1" ht="15.75">
      <c r="A429" s="90" t="s">
        <v>666</v>
      </c>
      <c r="B429" s="91" t="s">
        <v>622</v>
      </c>
      <c r="C429" s="110"/>
      <c r="D429" s="110"/>
      <c r="E429" s="93"/>
      <c r="F429" s="110"/>
      <c r="G429" s="94"/>
      <c r="H429" s="95"/>
      <c r="I429" s="114"/>
      <c r="J429" s="97"/>
    </row>
    <row r="430" spans="1:10" s="98" customFormat="1" ht="15.75">
      <c r="A430" s="90" t="s">
        <v>667</v>
      </c>
      <c r="B430" s="91" t="s">
        <v>610</v>
      </c>
      <c r="C430" s="110">
        <v>2925</v>
      </c>
      <c r="D430" s="110">
        <v>5416</v>
      </c>
      <c r="E430" s="93">
        <f t="shared" si="29"/>
        <v>0.8054700854700854</v>
      </c>
      <c r="F430" s="110"/>
      <c r="G430" s="94">
        <v>5281</v>
      </c>
      <c r="H430" s="95">
        <v>0.12</v>
      </c>
      <c r="I430" s="96">
        <f>C430*12%+C430</f>
        <v>3276</v>
      </c>
      <c r="J430" s="97">
        <f t="shared" si="28"/>
        <v>3931.2</v>
      </c>
    </row>
    <row r="431" spans="1:10" s="98" customFormat="1" ht="15.75">
      <c r="A431" s="90" t="s">
        <v>668</v>
      </c>
      <c r="B431" s="91" t="s">
        <v>611</v>
      </c>
      <c r="C431" s="110">
        <v>3657</v>
      </c>
      <c r="D431" s="110">
        <v>6020</v>
      </c>
      <c r="E431" s="93">
        <f t="shared" si="29"/>
        <v>0.6048673776319387</v>
      </c>
      <c r="F431" s="110"/>
      <c r="G431" s="94">
        <v>5869</v>
      </c>
      <c r="H431" s="95">
        <v>0.12</v>
      </c>
      <c r="I431" s="96">
        <f>C431*12%+C431</f>
        <v>4095.84</v>
      </c>
      <c r="J431" s="97">
        <f t="shared" si="28"/>
        <v>4915.008</v>
      </c>
    </row>
    <row r="432" spans="1:10" s="98" customFormat="1" ht="15.75">
      <c r="A432" s="90" t="s">
        <v>669</v>
      </c>
      <c r="B432" s="91" t="s">
        <v>612</v>
      </c>
      <c r="C432" s="110">
        <v>4388</v>
      </c>
      <c r="D432" s="110">
        <v>6590</v>
      </c>
      <c r="E432" s="93">
        <f t="shared" si="29"/>
        <v>0.46422060164083856</v>
      </c>
      <c r="F432" s="110"/>
      <c r="G432" s="94">
        <v>6425</v>
      </c>
      <c r="H432" s="95">
        <v>0.12</v>
      </c>
      <c r="I432" s="96">
        <f>C432*12%+C432</f>
        <v>4914.5599999999995</v>
      </c>
      <c r="J432" s="97">
        <f t="shared" si="28"/>
        <v>5897.471999999999</v>
      </c>
    </row>
    <row r="433" spans="1:10" s="98" customFormat="1" ht="15.75">
      <c r="A433" s="90" t="s">
        <v>670</v>
      </c>
      <c r="B433" s="91" t="s">
        <v>613</v>
      </c>
      <c r="C433" s="110">
        <v>6582</v>
      </c>
      <c r="D433" s="110">
        <v>7161</v>
      </c>
      <c r="E433" s="93">
        <f t="shared" si="29"/>
        <v>0.060771801883925836</v>
      </c>
      <c r="F433" s="110"/>
      <c r="G433" s="94">
        <v>6982</v>
      </c>
      <c r="H433" s="95">
        <v>0.06</v>
      </c>
      <c r="I433" s="96">
        <v>6982</v>
      </c>
      <c r="J433" s="97">
        <f t="shared" si="28"/>
        <v>8378.4</v>
      </c>
    </row>
    <row r="434" spans="1:10" s="98" customFormat="1" ht="15.75">
      <c r="A434" s="90" t="s">
        <v>671</v>
      </c>
      <c r="B434" s="91" t="s">
        <v>623</v>
      </c>
      <c r="C434" s="110"/>
      <c r="D434" s="110"/>
      <c r="E434" s="93"/>
      <c r="F434" s="110"/>
      <c r="G434" s="94"/>
      <c r="H434" s="95"/>
      <c r="I434" s="114"/>
      <c r="J434" s="97"/>
    </row>
    <row r="435" spans="1:10" s="98" customFormat="1" ht="15.75">
      <c r="A435" s="90" t="s">
        <v>672</v>
      </c>
      <c r="B435" s="91" t="s">
        <v>610</v>
      </c>
      <c r="C435" s="110">
        <v>6720</v>
      </c>
      <c r="D435" s="110">
        <v>10631</v>
      </c>
      <c r="E435" s="93">
        <f t="shared" si="29"/>
        <v>0.5424107142857142</v>
      </c>
      <c r="F435" s="110"/>
      <c r="G435" s="94">
        <v>10365</v>
      </c>
      <c r="H435" s="95">
        <v>0.12</v>
      </c>
      <c r="I435" s="96">
        <f>C435*12%+C435</f>
        <v>7526.4</v>
      </c>
      <c r="J435" s="97">
        <f t="shared" si="28"/>
        <v>9031.679999999998</v>
      </c>
    </row>
    <row r="436" spans="1:10" s="98" customFormat="1" ht="15.75">
      <c r="A436" s="90" t="s">
        <v>673</v>
      </c>
      <c r="B436" s="91" t="s">
        <v>611</v>
      </c>
      <c r="C436" s="110">
        <v>8403</v>
      </c>
      <c r="D436" s="110">
        <v>11406</v>
      </c>
      <c r="E436" s="93">
        <f t="shared" si="29"/>
        <v>0.32345590860407003</v>
      </c>
      <c r="F436" s="110"/>
      <c r="G436" s="94">
        <v>11121</v>
      </c>
      <c r="H436" s="95">
        <v>0.12</v>
      </c>
      <c r="I436" s="96">
        <f>C436*12%+C436</f>
        <v>9411.36</v>
      </c>
      <c r="J436" s="97">
        <f t="shared" si="28"/>
        <v>11293.632</v>
      </c>
    </row>
    <row r="437" spans="1:10" s="98" customFormat="1" ht="15.75">
      <c r="A437" s="90" t="s">
        <v>674</v>
      </c>
      <c r="B437" s="91" t="s">
        <v>612</v>
      </c>
      <c r="C437" s="110">
        <v>11757</v>
      </c>
      <c r="D437" s="110">
        <v>12956</v>
      </c>
      <c r="E437" s="93">
        <f t="shared" si="29"/>
        <v>0.07442374755464831</v>
      </c>
      <c r="F437" s="110"/>
      <c r="G437" s="94">
        <v>12632</v>
      </c>
      <c r="H437" s="95">
        <v>0.07</v>
      </c>
      <c r="I437" s="96">
        <v>12632</v>
      </c>
      <c r="J437" s="97">
        <f t="shared" si="28"/>
        <v>15158.4</v>
      </c>
    </row>
    <row r="438" spans="1:10" s="98" customFormat="1" ht="15.75">
      <c r="A438" s="90" t="s">
        <v>675</v>
      </c>
      <c r="B438" s="91" t="s">
        <v>626</v>
      </c>
      <c r="C438" s="110"/>
      <c r="D438" s="110"/>
      <c r="E438" s="93"/>
      <c r="F438" s="110"/>
      <c r="G438" s="94"/>
      <c r="H438" s="95"/>
      <c r="I438" s="114"/>
      <c r="J438" s="97"/>
    </row>
    <row r="439" spans="1:10" s="98" customFormat="1" ht="15.75">
      <c r="A439" s="90" t="s">
        <v>676</v>
      </c>
      <c r="B439" s="91" t="s">
        <v>610</v>
      </c>
      <c r="C439" s="110">
        <v>5208</v>
      </c>
      <c r="D439" s="110">
        <v>6987</v>
      </c>
      <c r="E439" s="93">
        <f t="shared" si="29"/>
        <v>0.30798771121351765</v>
      </c>
      <c r="F439" s="110"/>
      <c r="G439" s="94">
        <v>6812</v>
      </c>
      <c r="H439" s="95">
        <v>0.12</v>
      </c>
      <c r="I439" s="96">
        <f>C439*12%+C439</f>
        <v>5832.96</v>
      </c>
      <c r="J439" s="97">
        <f t="shared" si="28"/>
        <v>6999.552</v>
      </c>
    </row>
    <row r="440" spans="1:10" s="98" customFormat="1" ht="15.75">
      <c r="A440" s="90" t="s">
        <v>677</v>
      </c>
      <c r="B440" s="91" t="s">
        <v>611</v>
      </c>
      <c r="C440" s="110">
        <v>6513</v>
      </c>
      <c r="D440" s="110">
        <v>7751</v>
      </c>
      <c r="E440" s="93">
        <f t="shared" si="29"/>
        <v>0.16029479502533395</v>
      </c>
      <c r="F440" s="110"/>
      <c r="G440" s="94">
        <v>7557</v>
      </c>
      <c r="H440" s="95">
        <v>0.12</v>
      </c>
      <c r="I440" s="96">
        <f>C440*12%+C440</f>
        <v>7294.5599999999995</v>
      </c>
      <c r="J440" s="97">
        <f t="shared" si="28"/>
        <v>8753.472</v>
      </c>
    </row>
    <row r="441" spans="1:10" s="98" customFormat="1" ht="15.75">
      <c r="A441" s="90" t="s">
        <v>678</v>
      </c>
      <c r="B441" s="91" t="s">
        <v>612</v>
      </c>
      <c r="C441" s="110">
        <v>9770</v>
      </c>
      <c r="D441" s="110">
        <v>9794</v>
      </c>
      <c r="E441" s="93">
        <f t="shared" si="29"/>
        <v>0.0012282497441147289</v>
      </c>
      <c r="F441" s="110"/>
      <c r="G441" s="94">
        <v>9782</v>
      </c>
      <c r="H441" s="95">
        <v>0</v>
      </c>
      <c r="I441" s="96">
        <v>9782</v>
      </c>
      <c r="J441" s="97">
        <f t="shared" si="28"/>
        <v>11738.4</v>
      </c>
    </row>
    <row r="442" spans="1:10" s="98" customFormat="1" ht="15.75" customHeight="1">
      <c r="A442" s="90" t="s">
        <v>679</v>
      </c>
      <c r="B442" s="91" t="s">
        <v>613</v>
      </c>
      <c r="C442" s="110">
        <v>12211</v>
      </c>
      <c r="D442" s="110">
        <v>12330</v>
      </c>
      <c r="E442" s="93">
        <f t="shared" si="29"/>
        <v>0.009745311604291151</v>
      </c>
      <c r="F442" s="110"/>
      <c r="G442" s="94">
        <v>12330</v>
      </c>
      <c r="H442" s="95">
        <v>0.01</v>
      </c>
      <c r="I442" s="96">
        <v>12211</v>
      </c>
      <c r="J442" s="97">
        <f t="shared" si="28"/>
        <v>14653.199999999999</v>
      </c>
    </row>
    <row r="443" spans="1:10" s="98" customFormat="1" ht="15.75">
      <c r="A443" s="90" t="s">
        <v>680</v>
      </c>
      <c r="B443" s="91" t="s">
        <v>627</v>
      </c>
      <c r="C443" s="110"/>
      <c r="D443" s="110"/>
      <c r="E443" s="93"/>
      <c r="F443" s="110"/>
      <c r="G443" s="94"/>
      <c r="H443" s="95"/>
      <c r="I443" s="114"/>
      <c r="J443" s="97"/>
    </row>
    <row r="444" spans="1:10" s="98" customFormat="1" ht="15.75">
      <c r="A444" s="90" t="s">
        <v>681</v>
      </c>
      <c r="B444" s="91" t="s">
        <v>610</v>
      </c>
      <c r="C444" s="110">
        <v>3587</v>
      </c>
      <c r="D444" s="110">
        <v>5818</v>
      </c>
      <c r="E444" s="93">
        <f t="shared" si="29"/>
        <v>0.5815444661276834</v>
      </c>
      <c r="F444" s="110"/>
      <c r="G444" s="94">
        <v>5673</v>
      </c>
      <c r="H444" s="95">
        <v>0.12</v>
      </c>
      <c r="I444" s="96">
        <f>C444*12%+C444</f>
        <v>4017.44</v>
      </c>
      <c r="J444" s="97">
        <f t="shared" si="28"/>
        <v>4820.928</v>
      </c>
    </row>
    <row r="445" spans="1:10" s="98" customFormat="1" ht="15.75">
      <c r="A445" s="90" t="s">
        <v>682</v>
      </c>
      <c r="B445" s="91" t="s">
        <v>611</v>
      </c>
      <c r="C445" s="110">
        <v>4484</v>
      </c>
      <c r="D445" s="110">
        <v>6430</v>
      </c>
      <c r="E445" s="93">
        <f t="shared" si="29"/>
        <v>0.39808206958073145</v>
      </c>
      <c r="F445" s="110"/>
      <c r="G445" s="94">
        <v>6269</v>
      </c>
      <c r="H445" s="95">
        <v>0.12</v>
      </c>
      <c r="I445" s="96">
        <f>C445*12%+C445</f>
        <v>5022.08</v>
      </c>
      <c r="J445" s="97">
        <f t="shared" si="28"/>
        <v>6026.496</v>
      </c>
    </row>
    <row r="446" spans="1:10" s="98" customFormat="1" ht="15.75">
      <c r="A446" s="90" t="s">
        <v>683</v>
      </c>
      <c r="B446" s="91" t="s">
        <v>612</v>
      </c>
      <c r="C446" s="110">
        <v>6726</v>
      </c>
      <c r="D446" s="110">
        <v>7369</v>
      </c>
      <c r="E446" s="93">
        <f t="shared" si="29"/>
        <v>0.06824264049955397</v>
      </c>
      <c r="F446" s="110"/>
      <c r="G446" s="94">
        <v>7185</v>
      </c>
      <c r="H446" s="95">
        <v>0.07</v>
      </c>
      <c r="I446" s="96">
        <v>7185</v>
      </c>
      <c r="J446" s="97">
        <f t="shared" si="28"/>
        <v>8622</v>
      </c>
    </row>
    <row r="447" spans="1:10" s="98" customFormat="1" ht="15.75">
      <c r="A447" s="90" t="s">
        <v>684</v>
      </c>
      <c r="B447" s="91" t="s">
        <v>613</v>
      </c>
      <c r="C447" s="110">
        <v>8748</v>
      </c>
      <c r="D447" s="110">
        <v>8837</v>
      </c>
      <c r="E447" s="93">
        <f t="shared" si="29"/>
        <v>0.0032007315957933713</v>
      </c>
      <c r="F447" s="110"/>
      <c r="G447" s="94">
        <v>8776</v>
      </c>
      <c r="H447" s="95">
        <v>0</v>
      </c>
      <c r="I447" s="96">
        <v>8776</v>
      </c>
      <c r="J447" s="97">
        <f t="shared" si="28"/>
        <v>10531.199999999999</v>
      </c>
    </row>
    <row r="448" spans="1:10" s="98" customFormat="1" ht="15.75">
      <c r="A448" s="90" t="s">
        <v>685</v>
      </c>
      <c r="B448" s="91" t="s">
        <v>628</v>
      </c>
      <c r="C448" s="110"/>
      <c r="D448" s="110"/>
      <c r="E448" s="93"/>
      <c r="F448" s="110"/>
      <c r="G448" s="94"/>
      <c r="H448" s="95"/>
      <c r="I448" s="114"/>
      <c r="J448" s="97"/>
    </row>
    <row r="449" spans="1:10" s="98" customFormat="1" ht="15.75">
      <c r="A449" s="90" t="s">
        <v>686</v>
      </c>
      <c r="B449" s="91" t="s">
        <v>610</v>
      </c>
      <c r="C449" s="110">
        <v>3649</v>
      </c>
      <c r="D449" s="110">
        <v>5935</v>
      </c>
      <c r="E449" s="93">
        <f t="shared" si="29"/>
        <v>0.5859139490271308</v>
      </c>
      <c r="F449" s="110"/>
      <c r="G449" s="94">
        <v>5787</v>
      </c>
      <c r="H449" s="95">
        <v>0.12</v>
      </c>
      <c r="I449" s="96">
        <f>C449*12%+C449</f>
        <v>4086.88</v>
      </c>
      <c r="J449" s="97">
        <f t="shared" si="28"/>
        <v>4904.256</v>
      </c>
    </row>
    <row r="450" spans="1:10" s="98" customFormat="1" ht="15.75">
      <c r="A450" s="90" t="s">
        <v>687</v>
      </c>
      <c r="B450" s="91" t="s">
        <v>611</v>
      </c>
      <c r="C450" s="110">
        <v>4557</v>
      </c>
      <c r="D450" s="110">
        <v>6832</v>
      </c>
      <c r="E450" s="93">
        <f t="shared" si="29"/>
        <v>0.46170726355058145</v>
      </c>
      <c r="F450" s="110"/>
      <c r="G450" s="94">
        <v>6661</v>
      </c>
      <c r="H450" s="95">
        <v>0.12</v>
      </c>
      <c r="I450" s="96">
        <f>C450*12%+C450</f>
        <v>5103.84</v>
      </c>
      <c r="J450" s="97">
        <f t="shared" si="28"/>
        <v>6124.608</v>
      </c>
    </row>
    <row r="451" spans="1:10" s="109" customFormat="1" ht="15.75">
      <c r="A451" s="90" t="s">
        <v>688</v>
      </c>
      <c r="B451" s="91" t="s">
        <v>612</v>
      </c>
      <c r="C451" s="110">
        <v>6844</v>
      </c>
      <c r="D451" s="110">
        <v>8056</v>
      </c>
      <c r="E451" s="93">
        <f t="shared" si="29"/>
        <v>0.1477206312098187</v>
      </c>
      <c r="F451" s="110"/>
      <c r="G451" s="94">
        <v>7855</v>
      </c>
      <c r="H451" s="95">
        <v>0.12</v>
      </c>
      <c r="I451" s="96">
        <f>C451*12%+C451</f>
        <v>7665.28</v>
      </c>
      <c r="J451" s="97">
        <f t="shared" si="28"/>
        <v>9198.336</v>
      </c>
    </row>
    <row r="452" spans="1:10" s="109" customFormat="1" ht="15.75">
      <c r="A452" s="90" t="s">
        <v>689</v>
      </c>
      <c r="B452" s="91" t="s">
        <v>629</v>
      </c>
      <c r="C452" s="110"/>
      <c r="D452" s="110"/>
      <c r="E452" s="93"/>
      <c r="F452" s="110"/>
      <c r="G452" s="94"/>
      <c r="H452" s="95"/>
      <c r="I452" s="114"/>
      <c r="J452" s="97"/>
    </row>
    <row r="453" spans="1:10" s="98" customFormat="1" ht="15.75">
      <c r="A453" s="90" t="s">
        <v>690</v>
      </c>
      <c r="B453" s="91" t="s">
        <v>610</v>
      </c>
      <c r="C453" s="110">
        <v>2815</v>
      </c>
      <c r="D453" s="110">
        <v>4838</v>
      </c>
      <c r="E453" s="93">
        <f t="shared" si="29"/>
        <v>0.6756660746003553</v>
      </c>
      <c r="F453" s="110"/>
      <c r="G453" s="94">
        <v>4717</v>
      </c>
      <c r="H453" s="95">
        <v>0.12</v>
      </c>
      <c r="I453" s="96">
        <f>C453*12%+C453</f>
        <v>3152.8</v>
      </c>
      <c r="J453" s="97">
        <f t="shared" si="28"/>
        <v>3783.36</v>
      </c>
    </row>
    <row r="454" spans="1:10" s="98" customFormat="1" ht="15.75">
      <c r="A454" s="90" t="s">
        <v>691</v>
      </c>
      <c r="B454" s="91" t="s">
        <v>611</v>
      </c>
      <c r="C454" s="110">
        <v>3511</v>
      </c>
      <c r="D454" s="110">
        <v>5777</v>
      </c>
      <c r="E454" s="93">
        <f t="shared" si="29"/>
        <v>0.6043862147536314</v>
      </c>
      <c r="F454" s="110"/>
      <c r="G454" s="94">
        <v>5633</v>
      </c>
      <c r="H454" s="95">
        <v>0.12</v>
      </c>
      <c r="I454" s="96">
        <f>C454*12%+C454</f>
        <v>3932.32</v>
      </c>
      <c r="J454" s="97">
        <f t="shared" si="28"/>
        <v>4718.784</v>
      </c>
    </row>
    <row r="455" spans="1:10" s="98" customFormat="1" ht="15.75">
      <c r="A455" s="90" t="s">
        <v>692</v>
      </c>
      <c r="B455" s="91" t="s">
        <v>612</v>
      </c>
      <c r="C455" s="110">
        <v>4222</v>
      </c>
      <c r="D455" s="110">
        <v>6062</v>
      </c>
      <c r="E455" s="93">
        <f t="shared" si="29"/>
        <v>0.3998105163429655</v>
      </c>
      <c r="F455" s="110"/>
      <c r="G455" s="94">
        <v>5910</v>
      </c>
      <c r="H455" s="95">
        <v>0.12</v>
      </c>
      <c r="I455" s="96">
        <f>C455*12%+C455</f>
        <v>4728.64</v>
      </c>
      <c r="J455" s="97">
        <f t="shared" si="28"/>
        <v>5674.368</v>
      </c>
    </row>
    <row r="456" spans="1:10" s="98" customFormat="1" ht="15.75">
      <c r="A456" s="90" t="s">
        <v>760</v>
      </c>
      <c r="B456" s="91" t="s">
        <v>630</v>
      </c>
      <c r="C456" s="110"/>
      <c r="D456" s="110"/>
      <c r="E456" s="93"/>
      <c r="F456" s="110"/>
      <c r="G456" s="94"/>
      <c r="H456" s="95"/>
      <c r="I456" s="114"/>
      <c r="J456" s="97"/>
    </row>
    <row r="457" spans="1:10" s="98" customFormat="1" ht="15.75">
      <c r="A457" s="90" t="s">
        <v>761</v>
      </c>
      <c r="B457" s="91" t="s">
        <v>610</v>
      </c>
      <c r="C457" s="110">
        <v>1524</v>
      </c>
      <c r="D457" s="110">
        <v>3491</v>
      </c>
      <c r="E457" s="93">
        <f t="shared" si="29"/>
        <v>1.2335958005249346</v>
      </c>
      <c r="F457" s="110"/>
      <c r="G457" s="94">
        <v>3404</v>
      </c>
      <c r="H457" s="95">
        <v>0.12</v>
      </c>
      <c r="I457" s="96">
        <f>C457*12%+C457</f>
        <v>1706.88</v>
      </c>
      <c r="J457" s="97">
        <f t="shared" si="28"/>
        <v>2048.256</v>
      </c>
    </row>
    <row r="458" spans="1:10" s="98" customFormat="1" ht="15.75">
      <c r="A458" s="90" t="s">
        <v>762</v>
      </c>
      <c r="B458" s="91" t="s">
        <v>611</v>
      </c>
      <c r="C458" s="110">
        <v>2290</v>
      </c>
      <c r="D458" s="110">
        <v>3645</v>
      </c>
      <c r="E458" s="93">
        <f t="shared" si="29"/>
        <v>0.5519650655021835</v>
      </c>
      <c r="F458" s="110"/>
      <c r="G458" s="94">
        <v>3554</v>
      </c>
      <c r="H458" s="95">
        <v>0.12</v>
      </c>
      <c r="I458" s="96">
        <f>C458*12%+C458</f>
        <v>2564.8</v>
      </c>
      <c r="J458" s="97">
        <f t="shared" si="28"/>
        <v>3077.76</v>
      </c>
    </row>
    <row r="459" spans="1:10" s="109" customFormat="1" ht="15.75" customHeight="1">
      <c r="A459" s="90" t="s">
        <v>763</v>
      </c>
      <c r="B459" s="91" t="s">
        <v>631</v>
      </c>
      <c r="C459" s="110"/>
      <c r="D459" s="110"/>
      <c r="E459" s="93"/>
      <c r="F459" s="110"/>
      <c r="G459" s="94"/>
      <c r="H459" s="95"/>
      <c r="I459" s="114"/>
      <c r="J459" s="97"/>
    </row>
    <row r="460" spans="1:10" s="109" customFormat="1" ht="15.75">
      <c r="A460" s="90" t="s">
        <v>764</v>
      </c>
      <c r="B460" s="91" t="s">
        <v>610</v>
      </c>
      <c r="C460" s="110">
        <v>3795</v>
      </c>
      <c r="D460" s="110">
        <v>7582</v>
      </c>
      <c r="E460" s="93">
        <f t="shared" si="29"/>
        <v>0.9478260869565218</v>
      </c>
      <c r="F460" s="110"/>
      <c r="G460" s="94">
        <v>7392</v>
      </c>
      <c r="H460" s="95">
        <v>0.12</v>
      </c>
      <c r="I460" s="96">
        <f>C460*12%+C460</f>
        <v>4250.4</v>
      </c>
      <c r="J460" s="97">
        <f t="shared" si="28"/>
        <v>5100.48</v>
      </c>
    </row>
    <row r="461" spans="1:10" s="98" customFormat="1" ht="14.25" customHeight="1">
      <c r="A461" s="90" t="s">
        <v>765</v>
      </c>
      <c r="B461" s="91" t="s">
        <v>611</v>
      </c>
      <c r="C461" s="110">
        <v>3795</v>
      </c>
      <c r="D461" s="110">
        <v>8153</v>
      </c>
      <c r="E461" s="93">
        <f t="shared" si="29"/>
        <v>1.0945981554677209</v>
      </c>
      <c r="F461" s="110"/>
      <c r="G461" s="94">
        <v>7949</v>
      </c>
      <c r="H461" s="95">
        <v>0.12</v>
      </c>
      <c r="I461" s="96">
        <f>C461*12%+C461</f>
        <v>4250.4</v>
      </c>
      <c r="J461" s="97">
        <f t="shared" si="28"/>
        <v>5100.48</v>
      </c>
    </row>
    <row r="462" spans="1:10" s="98" customFormat="1" ht="15.75">
      <c r="A462" s="90" t="s">
        <v>766</v>
      </c>
      <c r="B462" s="91" t="s">
        <v>612</v>
      </c>
      <c r="C462" s="110">
        <v>4747</v>
      </c>
      <c r="D462" s="110">
        <v>8724</v>
      </c>
      <c r="E462" s="93">
        <f t="shared" si="29"/>
        <v>0.7918685485569834</v>
      </c>
      <c r="F462" s="110"/>
      <c r="G462" s="94">
        <v>8506</v>
      </c>
      <c r="H462" s="95">
        <v>0.12</v>
      </c>
      <c r="I462" s="96">
        <f>C462*12%+C462</f>
        <v>5316.64</v>
      </c>
      <c r="J462" s="97">
        <f t="shared" si="28"/>
        <v>6379.968</v>
      </c>
    </row>
    <row r="463" spans="1:10" s="98" customFormat="1" ht="15.75">
      <c r="A463" s="90" t="s">
        <v>767</v>
      </c>
      <c r="B463" s="91" t="s">
        <v>613</v>
      </c>
      <c r="C463" s="110">
        <v>7120</v>
      </c>
      <c r="D463" s="110">
        <v>9865</v>
      </c>
      <c r="E463" s="93">
        <f t="shared" si="29"/>
        <v>0.3508426966292135</v>
      </c>
      <c r="F463" s="110"/>
      <c r="G463" s="94">
        <v>9618</v>
      </c>
      <c r="H463" s="95">
        <v>0.12</v>
      </c>
      <c r="I463" s="96">
        <f>C463*12%+C463</f>
        <v>7974.4</v>
      </c>
      <c r="J463" s="97">
        <f t="shared" si="28"/>
        <v>9569.279999999999</v>
      </c>
    </row>
    <row r="464" spans="1:10" s="98" customFormat="1" ht="15.75">
      <c r="A464" s="90" t="s">
        <v>772</v>
      </c>
      <c r="B464" s="91" t="s">
        <v>632</v>
      </c>
      <c r="C464" s="110"/>
      <c r="D464" s="110"/>
      <c r="E464" s="93"/>
      <c r="F464" s="110"/>
      <c r="G464" s="94"/>
      <c r="H464" s="95"/>
      <c r="I464" s="114"/>
      <c r="J464" s="97"/>
    </row>
    <row r="465" spans="1:10" s="98" customFormat="1" ht="15.75">
      <c r="A465" s="90" t="s">
        <v>773</v>
      </c>
      <c r="B465" s="91" t="s">
        <v>610</v>
      </c>
      <c r="C465" s="110">
        <v>3035</v>
      </c>
      <c r="D465" s="110">
        <v>6609</v>
      </c>
      <c r="E465" s="93">
        <f t="shared" si="29"/>
        <v>1.1232289950576608</v>
      </c>
      <c r="F465" s="110"/>
      <c r="G465" s="94">
        <v>6444</v>
      </c>
      <c r="H465" s="95">
        <v>0.12</v>
      </c>
      <c r="I465" s="96">
        <f>C465*12%+C465</f>
        <v>3399.2</v>
      </c>
      <c r="J465" s="97">
        <f t="shared" si="28"/>
        <v>4079.0399999999995</v>
      </c>
    </row>
    <row r="466" spans="1:10" s="98" customFormat="1" ht="15.75">
      <c r="A466" s="90" t="s">
        <v>774</v>
      </c>
      <c r="B466" s="91" t="s">
        <v>611</v>
      </c>
      <c r="C466" s="110">
        <v>3795</v>
      </c>
      <c r="D466" s="110">
        <v>6894</v>
      </c>
      <c r="E466" s="93">
        <f t="shared" si="29"/>
        <v>0.771277997364954</v>
      </c>
      <c r="F466" s="110"/>
      <c r="G466" s="94">
        <v>6722</v>
      </c>
      <c r="H466" s="95">
        <v>0.12</v>
      </c>
      <c r="I466" s="96">
        <f>C466*12%+C466</f>
        <v>4250.4</v>
      </c>
      <c r="J466" s="97">
        <f aca="true" t="shared" si="30" ref="J466:J510">I466*1.2</f>
        <v>5100.48</v>
      </c>
    </row>
    <row r="467" spans="1:10" s="98" customFormat="1" ht="15.75">
      <c r="A467" s="90" t="s">
        <v>775</v>
      </c>
      <c r="B467" s="91" t="s">
        <v>612</v>
      </c>
      <c r="C467" s="110">
        <v>4554</v>
      </c>
      <c r="D467" s="110">
        <v>7179</v>
      </c>
      <c r="E467" s="93">
        <f t="shared" si="29"/>
        <v>0.5371102327624067</v>
      </c>
      <c r="F467" s="110"/>
      <c r="G467" s="94">
        <v>7000</v>
      </c>
      <c r="H467" s="95">
        <v>0.12</v>
      </c>
      <c r="I467" s="96">
        <f>C467*12%+C467</f>
        <v>5100.48</v>
      </c>
      <c r="J467" s="97">
        <f t="shared" si="30"/>
        <v>6120.575999999999</v>
      </c>
    </row>
    <row r="468" spans="1:10" s="98" customFormat="1" ht="15.75">
      <c r="A468" s="90" t="s">
        <v>776</v>
      </c>
      <c r="B468" s="91" t="s">
        <v>613</v>
      </c>
      <c r="C468" s="110">
        <v>6830</v>
      </c>
      <c r="D468" s="110">
        <v>7465</v>
      </c>
      <c r="E468" s="93">
        <f t="shared" si="29"/>
        <v>0.06559297218155202</v>
      </c>
      <c r="F468" s="110"/>
      <c r="G468" s="94">
        <v>7278</v>
      </c>
      <c r="H468" s="95">
        <v>0.07</v>
      </c>
      <c r="I468" s="96">
        <v>7278</v>
      </c>
      <c r="J468" s="97">
        <f t="shared" si="30"/>
        <v>8733.6</v>
      </c>
    </row>
    <row r="469" spans="1:10" s="98" customFormat="1" ht="17.25" customHeight="1">
      <c r="A469" s="90" t="s">
        <v>779</v>
      </c>
      <c r="B469" s="91" t="s">
        <v>633</v>
      </c>
      <c r="C469" s="110"/>
      <c r="D469" s="110"/>
      <c r="E469" s="93"/>
      <c r="F469" s="110"/>
      <c r="G469" s="94"/>
      <c r="H469" s="95"/>
      <c r="I469" s="114"/>
      <c r="J469" s="97"/>
    </row>
    <row r="470" spans="1:10" s="98" customFormat="1" ht="15.75">
      <c r="A470" s="90" t="s">
        <v>780</v>
      </c>
      <c r="B470" s="91" t="s">
        <v>610</v>
      </c>
      <c r="C470" s="110">
        <v>3478</v>
      </c>
      <c r="D470" s="110">
        <v>7502</v>
      </c>
      <c r="E470" s="93">
        <f t="shared" si="29"/>
        <v>1.1029327199539964</v>
      </c>
      <c r="F470" s="110"/>
      <c r="G470" s="94">
        <v>7314</v>
      </c>
      <c r="H470" s="95">
        <v>0.12</v>
      </c>
      <c r="I470" s="96">
        <f>C470*12%+C470</f>
        <v>3895.36</v>
      </c>
      <c r="J470" s="97">
        <f t="shared" si="30"/>
        <v>4674.432</v>
      </c>
    </row>
    <row r="471" spans="1:10" s="98" customFormat="1" ht="15.75">
      <c r="A471" s="90" t="s">
        <v>781</v>
      </c>
      <c r="B471" s="91" t="s">
        <v>611</v>
      </c>
      <c r="C471" s="110">
        <v>4347</v>
      </c>
      <c r="D471" s="110">
        <v>8072</v>
      </c>
      <c r="E471" s="93">
        <f t="shared" si="29"/>
        <v>0.8104439843570279</v>
      </c>
      <c r="F471" s="110"/>
      <c r="G471" s="94">
        <v>7870</v>
      </c>
      <c r="H471" s="95">
        <v>0.12</v>
      </c>
      <c r="I471" s="96">
        <f>C471*12%+C471</f>
        <v>4868.64</v>
      </c>
      <c r="J471" s="97">
        <f t="shared" si="30"/>
        <v>5842.368</v>
      </c>
    </row>
    <row r="472" spans="1:10" s="98" customFormat="1" ht="15.75">
      <c r="A472" s="90" t="s">
        <v>782</v>
      </c>
      <c r="B472" s="91" t="s">
        <v>612</v>
      </c>
      <c r="C472" s="110">
        <v>6085</v>
      </c>
      <c r="D472" s="110">
        <v>8643</v>
      </c>
      <c r="E472" s="93">
        <f t="shared" si="29"/>
        <v>0.38488085456039434</v>
      </c>
      <c r="F472" s="110"/>
      <c r="G472" s="94">
        <v>8427</v>
      </c>
      <c r="H472" s="95">
        <v>0.12</v>
      </c>
      <c r="I472" s="96">
        <f>C472*12%+C472</f>
        <v>6815.2</v>
      </c>
      <c r="J472" s="97">
        <f t="shared" si="30"/>
        <v>8178.24</v>
      </c>
    </row>
    <row r="473" spans="1:10" s="98" customFormat="1" ht="15.75">
      <c r="A473" s="90" t="s">
        <v>783</v>
      </c>
      <c r="B473" s="91" t="s">
        <v>634</v>
      </c>
      <c r="C473" s="110"/>
      <c r="D473" s="110"/>
      <c r="E473" s="93"/>
      <c r="F473" s="110"/>
      <c r="G473" s="94"/>
      <c r="H473" s="95"/>
      <c r="I473" s="114"/>
      <c r="J473" s="97"/>
    </row>
    <row r="474" spans="1:10" s="98" customFormat="1" ht="15.75">
      <c r="A474" s="90" t="s">
        <v>784</v>
      </c>
      <c r="B474" s="91" t="s">
        <v>610</v>
      </c>
      <c r="C474" s="110">
        <v>3478</v>
      </c>
      <c r="D474" s="110">
        <v>8320</v>
      </c>
      <c r="E474" s="93">
        <f t="shared" si="29"/>
        <v>1.332374928119609</v>
      </c>
      <c r="F474" s="110"/>
      <c r="G474" s="94">
        <f>D474*0.975</f>
        <v>8112</v>
      </c>
      <c r="H474" s="95">
        <v>0.12</v>
      </c>
      <c r="I474" s="96">
        <f>C474*12%+C474</f>
        <v>3895.36</v>
      </c>
      <c r="J474" s="97">
        <f t="shared" si="30"/>
        <v>4674.432</v>
      </c>
    </row>
    <row r="475" spans="1:10" s="98" customFormat="1" ht="15.75">
      <c r="A475" s="90" t="s">
        <v>785</v>
      </c>
      <c r="B475" s="91" t="s">
        <v>611</v>
      </c>
      <c r="C475" s="110">
        <v>4347</v>
      </c>
      <c r="D475" s="110">
        <v>9462</v>
      </c>
      <c r="E475" s="93">
        <f t="shared" si="29"/>
        <v>1.1221532091097308</v>
      </c>
      <c r="F475" s="110"/>
      <c r="G475" s="94">
        <v>9225</v>
      </c>
      <c r="H475" s="95">
        <v>0.12</v>
      </c>
      <c r="I475" s="96">
        <f>C475*12%+C475</f>
        <v>4868.64</v>
      </c>
      <c r="J475" s="97">
        <f t="shared" si="30"/>
        <v>5842.368</v>
      </c>
    </row>
    <row r="476" spans="1:10" s="98" customFormat="1" ht="15.75">
      <c r="A476" s="90" t="s">
        <v>786</v>
      </c>
      <c r="B476" s="91" t="s">
        <v>612</v>
      </c>
      <c r="C476" s="110">
        <v>6085</v>
      </c>
      <c r="D476" s="110">
        <v>10603</v>
      </c>
      <c r="E476" s="93">
        <f t="shared" si="29"/>
        <v>0.6989317995069844</v>
      </c>
      <c r="F476" s="110"/>
      <c r="G476" s="94">
        <v>10338</v>
      </c>
      <c r="H476" s="95">
        <v>0.12</v>
      </c>
      <c r="I476" s="96">
        <f>C476*12%+C476</f>
        <v>6815.2</v>
      </c>
      <c r="J476" s="97">
        <f t="shared" si="30"/>
        <v>8178.24</v>
      </c>
    </row>
    <row r="477" spans="1:10" s="98" customFormat="1" ht="15.75">
      <c r="A477" s="90" t="s">
        <v>787</v>
      </c>
      <c r="B477" s="91" t="s">
        <v>635</v>
      </c>
      <c r="C477" s="110"/>
      <c r="D477" s="110"/>
      <c r="E477" s="93"/>
      <c r="F477" s="110"/>
      <c r="G477" s="94"/>
      <c r="H477" s="95"/>
      <c r="I477" s="114"/>
      <c r="J477" s="97"/>
    </row>
    <row r="478" spans="1:10" s="98" customFormat="1" ht="15.75">
      <c r="A478" s="90" t="s">
        <v>788</v>
      </c>
      <c r="B478" s="91" t="s">
        <v>610</v>
      </c>
      <c r="C478" s="110">
        <v>2815</v>
      </c>
      <c r="D478" s="110">
        <v>7756</v>
      </c>
      <c r="E478" s="93">
        <f t="shared" si="29"/>
        <v>1.686323268206039</v>
      </c>
      <c r="F478" s="110"/>
      <c r="G478" s="94">
        <v>7562</v>
      </c>
      <c r="H478" s="95">
        <v>0.12</v>
      </c>
      <c r="I478" s="96">
        <f>C478*12%+C478</f>
        <v>3152.8</v>
      </c>
      <c r="J478" s="97">
        <f t="shared" si="30"/>
        <v>3783.36</v>
      </c>
    </row>
    <row r="479" spans="1:10" s="98" customFormat="1" ht="15.75">
      <c r="A479" s="90" t="s">
        <v>789</v>
      </c>
      <c r="B479" s="91" t="s">
        <v>611</v>
      </c>
      <c r="C479" s="110">
        <v>3519</v>
      </c>
      <c r="D479" s="110">
        <v>8326</v>
      </c>
      <c r="E479" s="93">
        <f t="shared" si="29"/>
        <v>1.3069053708439897</v>
      </c>
      <c r="F479" s="110"/>
      <c r="G479" s="94">
        <v>8118</v>
      </c>
      <c r="H479" s="95">
        <v>0.12</v>
      </c>
      <c r="I479" s="96">
        <f>C479*12%+C479</f>
        <v>3941.2799999999997</v>
      </c>
      <c r="J479" s="97">
        <f t="shared" si="30"/>
        <v>4729.535999999999</v>
      </c>
    </row>
    <row r="480" spans="1:10" s="98" customFormat="1" ht="15.75">
      <c r="A480" s="90" t="s">
        <v>790</v>
      </c>
      <c r="B480" s="91" t="s">
        <v>612</v>
      </c>
      <c r="C480" s="110">
        <v>4222</v>
      </c>
      <c r="D480" s="110">
        <v>8897</v>
      </c>
      <c r="E480" s="93">
        <f t="shared" si="29"/>
        <v>1.054713405968735</v>
      </c>
      <c r="F480" s="110"/>
      <c r="G480" s="94">
        <v>8675</v>
      </c>
      <c r="H480" s="95">
        <v>0.12</v>
      </c>
      <c r="I480" s="96">
        <f>C480*12%+C480</f>
        <v>4728.64</v>
      </c>
      <c r="J480" s="97">
        <f t="shared" si="30"/>
        <v>5674.368</v>
      </c>
    </row>
    <row r="481" spans="1:10" s="98" customFormat="1" ht="32.25" customHeight="1">
      <c r="A481" s="90" t="s">
        <v>791</v>
      </c>
      <c r="B481" s="91" t="s">
        <v>636</v>
      </c>
      <c r="C481" s="110"/>
      <c r="D481" s="110"/>
      <c r="E481" s="93"/>
      <c r="F481" s="110"/>
      <c r="G481" s="94"/>
      <c r="H481" s="95"/>
      <c r="I481" s="114"/>
      <c r="J481" s="97"/>
    </row>
    <row r="482" spans="1:10" s="98" customFormat="1" ht="15.75">
      <c r="A482" s="90" t="s">
        <v>792</v>
      </c>
      <c r="B482" s="91" t="s">
        <v>610</v>
      </c>
      <c r="C482" s="110">
        <v>4484</v>
      </c>
      <c r="D482" s="110">
        <v>9407</v>
      </c>
      <c r="E482" s="93">
        <f aca="true" t="shared" si="31" ref="E482:E507">G482/C482-100%</f>
        <v>1.0454950936663692</v>
      </c>
      <c r="F482" s="110"/>
      <c r="G482" s="94">
        <v>9172</v>
      </c>
      <c r="H482" s="95">
        <v>0.12</v>
      </c>
      <c r="I482" s="96">
        <f>C482*12%+C482</f>
        <v>5022.08</v>
      </c>
      <c r="J482" s="97">
        <f t="shared" si="30"/>
        <v>6026.496</v>
      </c>
    </row>
    <row r="483" spans="1:10" s="98" customFormat="1" ht="15.75">
      <c r="A483" s="90" t="s">
        <v>793</v>
      </c>
      <c r="B483" s="91" t="s">
        <v>611</v>
      </c>
      <c r="C483" s="110">
        <v>5602</v>
      </c>
      <c r="D483" s="110">
        <v>9978</v>
      </c>
      <c r="E483" s="93">
        <f t="shared" si="31"/>
        <v>0.7367011781506605</v>
      </c>
      <c r="F483" s="110"/>
      <c r="G483" s="94">
        <v>9729</v>
      </c>
      <c r="H483" s="95">
        <v>0.12</v>
      </c>
      <c r="I483" s="96">
        <f>C483*12%+C483</f>
        <v>6274.24</v>
      </c>
      <c r="J483" s="97">
        <f t="shared" si="30"/>
        <v>7529.088</v>
      </c>
    </row>
    <row r="484" spans="1:10" s="98" customFormat="1" ht="15.75">
      <c r="A484" s="90" t="s">
        <v>794</v>
      </c>
      <c r="B484" s="91" t="s">
        <v>612</v>
      </c>
      <c r="C484" s="110">
        <v>7851</v>
      </c>
      <c r="D484" s="110">
        <v>10548</v>
      </c>
      <c r="E484" s="93">
        <f t="shared" si="31"/>
        <v>0.3098968284294994</v>
      </c>
      <c r="F484" s="110"/>
      <c r="G484" s="94">
        <v>10284</v>
      </c>
      <c r="H484" s="95">
        <v>0.12</v>
      </c>
      <c r="I484" s="96">
        <f>C484*12%+C484</f>
        <v>8793.12</v>
      </c>
      <c r="J484" s="97">
        <f t="shared" si="30"/>
        <v>10551.744</v>
      </c>
    </row>
    <row r="485" spans="1:10" s="98" customFormat="1" ht="15.75">
      <c r="A485" s="90" t="s">
        <v>795</v>
      </c>
      <c r="B485" s="91" t="s">
        <v>1230</v>
      </c>
      <c r="C485" s="110"/>
      <c r="D485" s="110"/>
      <c r="E485" s="93"/>
      <c r="F485" s="110"/>
      <c r="G485" s="94"/>
      <c r="H485" s="95"/>
      <c r="I485" s="114"/>
      <c r="J485" s="97"/>
    </row>
    <row r="486" spans="1:10" s="98" customFormat="1" ht="15.75">
      <c r="A486" s="90" t="s">
        <v>796</v>
      </c>
      <c r="B486" s="91" t="s">
        <v>610</v>
      </c>
      <c r="C486" s="110">
        <v>3222</v>
      </c>
      <c r="D486" s="110">
        <v>7166</v>
      </c>
      <c r="E486" s="93">
        <f t="shared" si="31"/>
        <v>1.1685288640595903</v>
      </c>
      <c r="F486" s="110"/>
      <c r="G486" s="94">
        <v>6987</v>
      </c>
      <c r="H486" s="95">
        <v>0.12</v>
      </c>
      <c r="I486" s="96">
        <v>3609</v>
      </c>
      <c r="J486" s="97">
        <f t="shared" si="30"/>
        <v>4330.8</v>
      </c>
    </row>
    <row r="487" spans="1:10" s="98" customFormat="1" ht="15.75">
      <c r="A487" s="90" t="s">
        <v>797</v>
      </c>
      <c r="B487" s="91" t="s">
        <v>611</v>
      </c>
      <c r="C487" s="110">
        <v>4070</v>
      </c>
      <c r="D487" s="110">
        <v>7737</v>
      </c>
      <c r="E487" s="93">
        <f t="shared" si="31"/>
        <v>0.8535626535626535</v>
      </c>
      <c r="F487" s="110"/>
      <c r="G487" s="94">
        <v>7544</v>
      </c>
      <c r="H487" s="95">
        <v>0.12</v>
      </c>
      <c r="I487" s="96">
        <v>4558</v>
      </c>
      <c r="J487" s="97">
        <f t="shared" si="30"/>
        <v>5469.599999999999</v>
      </c>
    </row>
    <row r="488" spans="1:10" s="98" customFormat="1" ht="15.75">
      <c r="A488" s="90" t="s">
        <v>798</v>
      </c>
      <c r="B488" s="91" t="s">
        <v>612</v>
      </c>
      <c r="C488" s="110">
        <v>5699</v>
      </c>
      <c r="D488" s="110">
        <v>8308</v>
      </c>
      <c r="E488" s="93">
        <f t="shared" si="31"/>
        <v>0.4213019828040008</v>
      </c>
      <c r="F488" s="110"/>
      <c r="G488" s="94">
        <v>8100</v>
      </c>
      <c r="H488" s="95">
        <v>0.12</v>
      </c>
      <c r="I488" s="96">
        <v>6383</v>
      </c>
      <c r="J488" s="97">
        <f t="shared" si="30"/>
        <v>7659.599999999999</v>
      </c>
    </row>
    <row r="489" spans="1:10" s="98" customFormat="1" ht="15.75">
      <c r="A489" s="90" t="s">
        <v>799</v>
      </c>
      <c r="B489" s="91" t="s">
        <v>637</v>
      </c>
      <c r="C489" s="110">
        <v>533</v>
      </c>
      <c r="D489" s="110">
        <v>2044</v>
      </c>
      <c r="E489" s="93">
        <f t="shared" si="31"/>
        <v>2.7392120075046904</v>
      </c>
      <c r="F489" s="110"/>
      <c r="G489" s="94">
        <v>1993</v>
      </c>
      <c r="H489" s="95">
        <v>0.12</v>
      </c>
      <c r="I489" s="96">
        <v>597</v>
      </c>
      <c r="J489" s="97">
        <f t="shared" si="30"/>
        <v>716.4</v>
      </c>
    </row>
    <row r="490" spans="1:10" s="98" customFormat="1" ht="17.25" customHeight="1">
      <c r="A490" s="90" t="s">
        <v>800</v>
      </c>
      <c r="B490" s="91" t="s">
        <v>848</v>
      </c>
      <c r="C490" s="110">
        <v>594</v>
      </c>
      <c r="D490" s="110">
        <v>2099</v>
      </c>
      <c r="E490" s="93">
        <f t="shared" si="31"/>
        <v>2.446127946127946</v>
      </c>
      <c r="F490" s="110"/>
      <c r="G490" s="94">
        <v>2047</v>
      </c>
      <c r="H490" s="95">
        <v>0.12</v>
      </c>
      <c r="I490" s="96">
        <v>665</v>
      </c>
      <c r="J490" s="97">
        <f t="shared" si="30"/>
        <v>798</v>
      </c>
    </row>
    <row r="491" spans="1:10" s="98" customFormat="1" ht="33" customHeight="1">
      <c r="A491" s="90" t="s">
        <v>801</v>
      </c>
      <c r="B491" s="91" t="s">
        <v>1109</v>
      </c>
      <c r="C491" s="110">
        <v>627</v>
      </c>
      <c r="D491" s="110">
        <v>882</v>
      </c>
      <c r="E491" s="93">
        <f t="shared" si="31"/>
        <v>0.3716108452950557</v>
      </c>
      <c r="F491" s="110"/>
      <c r="G491" s="94">
        <v>860</v>
      </c>
      <c r="H491" s="95">
        <v>0.12</v>
      </c>
      <c r="I491" s="96">
        <v>702</v>
      </c>
      <c r="J491" s="97">
        <f t="shared" si="30"/>
        <v>842.4</v>
      </c>
    </row>
    <row r="492" spans="1:10" s="98" customFormat="1" ht="31.5">
      <c r="A492" s="90" t="s">
        <v>802</v>
      </c>
      <c r="B492" s="91" t="s">
        <v>1110</v>
      </c>
      <c r="C492" s="110">
        <v>1882</v>
      </c>
      <c r="D492" s="110">
        <v>2392</v>
      </c>
      <c r="E492" s="93">
        <f t="shared" si="31"/>
        <v>0.23910733262486716</v>
      </c>
      <c r="F492" s="110"/>
      <c r="G492" s="94">
        <v>2332</v>
      </c>
      <c r="H492" s="95">
        <v>0.12</v>
      </c>
      <c r="I492" s="96">
        <v>2108</v>
      </c>
      <c r="J492" s="97">
        <f t="shared" si="30"/>
        <v>2529.6</v>
      </c>
    </row>
    <row r="493" spans="1:10" s="98" customFormat="1" ht="15.75">
      <c r="A493" s="90" t="s">
        <v>803</v>
      </c>
      <c r="B493" s="91" t="s">
        <v>638</v>
      </c>
      <c r="C493" s="110"/>
      <c r="D493" s="110"/>
      <c r="E493" s="93"/>
      <c r="F493" s="110"/>
      <c r="G493" s="94"/>
      <c r="H493" s="95"/>
      <c r="I493" s="114"/>
      <c r="J493" s="97"/>
    </row>
    <row r="494" spans="1:10" s="98" customFormat="1" ht="15.75">
      <c r="A494" s="90" t="s">
        <v>804</v>
      </c>
      <c r="B494" s="91" t="s">
        <v>639</v>
      </c>
      <c r="C494" s="110">
        <v>594</v>
      </c>
      <c r="D494" s="110">
        <v>717</v>
      </c>
      <c r="E494" s="93">
        <f t="shared" si="31"/>
        <v>0.17676767676767668</v>
      </c>
      <c r="F494" s="110"/>
      <c r="G494" s="94">
        <v>699</v>
      </c>
      <c r="H494" s="95">
        <v>0.12</v>
      </c>
      <c r="I494" s="96">
        <v>665</v>
      </c>
      <c r="J494" s="97">
        <f t="shared" si="30"/>
        <v>798</v>
      </c>
    </row>
    <row r="495" spans="1:10" s="98" customFormat="1" ht="15.75">
      <c r="A495" s="90" t="s">
        <v>805</v>
      </c>
      <c r="B495" s="91" t="s">
        <v>640</v>
      </c>
      <c r="C495" s="110">
        <v>786</v>
      </c>
      <c r="D495" s="110">
        <v>884</v>
      </c>
      <c r="E495" s="93">
        <f t="shared" si="31"/>
        <v>0.09669211195928762</v>
      </c>
      <c r="F495" s="110"/>
      <c r="G495" s="94">
        <v>862</v>
      </c>
      <c r="H495" s="95">
        <v>0.1</v>
      </c>
      <c r="I495" s="96">
        <v>862</v>
      </c>
      <c r="J495" s="97">
        <f t="shared" si="30"/>
        <v>1034.3999999999999</v>
      </c>
    </row>
    <row r="496" spans="1:10" s="98" customFormat="1" ht="15.75">
      <c r="A496" s="90" t="s">
        <v>806</v>
      </c>
      <c r="B496" s="91" t="s">
        <v>641</v>
      </c>
      <c r="C496" s="110">
        <v>594</v>
      </c>
      <c r="D496" s="110">
        <v>768</v>
      </c>
      <c r="E496" s="93">
        <f t="shared" si="31"/>
        <v>0.26094276094276103</v>
      </c>
      <c r="F496" s="110"/>
      <c r="G496" s="94">
        <v>749</v>
      </c>
      <c r="H496" s="95">
        <v>0.12</v>
      </c>
      <c r="I496" s="96">
        <v>665</v>
      </c>
      <c r="J496" s="97">
        <f t="shared" si="30"/>
        <v>798</v>
      </c>
    </row>
    <row r="497" spans="1:10" s="98" customFormat="1" ht="15.75">
      <c r="A497" s="115" t="s">
        <v>807</v>
      </c>
      <c r="B497" s="151" t="s">
        <v>642</v>
      </c>
      <c r="C497" s="116">
        <v>861</v>
      </c>
      <c r="D497" s="116" t="s">
        <v>2115</v>
      </c>
      <c r="E497" s="93" t="e">
        <f t="shared" si="31"/>
        <v>#VALUE!</v>
      </c>
      <c r="F497" s="116"/>
      <c r="G497" s="94" t="e">
        <f>D497*0.975</f>
        <v>#VALUE!</v>
      </c>
      <c r="H497" s="95">
        <v>0.12</v>
      </c>
      <c r="I497" s="96">
        <f>C497*12%+C497</f>
        <v>964.3199999999999</v>
      </c>
      <c r="J497" s="97">
        <f t="shared" si="30"/>
        <v>1157.184</v>
      </c>
    </row>
    <row r="498" spans="1:10" s="98" customFormat="1" ht="15.75">
      <c r="A498" s="115" t="s">
        <v>808</v>
      </c>
      <c r="B498" s="151" t="s">
        <v>643</v>
      </c>
      <c r="C498" s="116">
        <v>395</v>
      </c>
      <c r="D498" s="116" t="s">
        <v>2115</v>
      </c>
      <c r="E498" s="93" t="e">
        <f t="shared" si="31"/>
        <v>#VALUE!</v>
      </c>
      <c r="F498" s="116"/>
      <c r="G498" s="94" t="e">
        <f>D498*0.975</f>
        <v>#VALUE!</v>
      </c>
      <c r="H498" s="95">
        <v>0.12</v>
      </c>
      <c r="I498" s="96">
        <f>C498*12%+C498</f>
        <v>442.4</v>
      </c>
      <c r="J498" s="97">
        <f t="shared" si="30"/>
        <v>530.88</v>
      </c>
    </row>
    <row r="499" spans="1:10" s="98" customFormat="1" ht="15.75">
      <c r="A499" s="115" t="s">
        <v>809</v>
      </c>
      <c r="B499" s="151" t="s">
        <v>644</v>
      </c>
      <c r="C499" s="116">
        <v>1997</v>
      </c>
      <c r="D499" s="116" t="s">
        <v>2115</v>
      </c>
      <c r="E499" s="93" t="e">
        <f t="shared" si="31"/>
        <v>#VALUE!</v>
      </c>
      <c r="F499" s="116"/>
      <c r="G499" s="94" t="e">
        <f>D499*0.975</f>
        <v>#VALUE!</v>
      </c>
      <c r="H499" s="95">
        <v>0.12</v>
      </c>
      <c r="I499" s="96">
        <f>C499*12%+C499</f>
        <v>2236.64</v>
      </c>
      <c r="J499" s="97">
        <f t="shared" si="30"/>
        <v>2683.968</v>
      </c>
    </row>
    <row r="500" spans="1:10" s="98" customFormat="1" ht="33.75" customHeight="1">
      <c r="A500" s="72" t="s">
        <v>810</v>
      </c>
      <c r="B500" s="79" t="s">
        <v>2179</v>
      </c>
      <c r="C500" s="110">
        <v>650</v>
      </c>
      <c r="D500" s="141">
        <v>871</v>
      </c>
      <c r="E500" s="93">
        <f t="shared" si="31"/>
        <v>0.3061538461538462</v>
      </c>
      <c r="F500" s="141"/>
      <c r="G500" s="94">
        <v>849</v>
      </c>
      <c r="H500" s="95">
        <v>0.12</v>
      </c>
      <c r="I500" s="96">
        <f>C500*12%+C500</f>
        <v>728</v>
      </c>
      <c r="J500" s="97">
        <f t="shared" si="30"/>
        <v>873.6</v>
      </c>
    </row>
    <row r="501" spans="1:10" s="98" customFormat="1" ht="33.75" customHeight="1">
      <c r="A501" s="72" t="s">
        <v>811</v>
      </c>
      <c r="B501" s="79" t="s">
        <v>2102</v>
      </c>
      <c r="C501" s="110"/>
      <c r="D501" s="110"/>
      <c r="E501" s="93"/>
      <c r="F501" s="110"/>
      <c r="G501" s="94"/>
      <c r="H501" s="95"/>
      <c r="I501" s="96"/>
      <c r="J501" s="97"/>
    </row>
    <row r="502" spans="1:10" s="98" customFormat="1" ht="15.75">
      <c r="A502" s="90" t="s">
        <v>812</v>
      </c>
      <c r="B502" s="91" t="s">
        <v>645</v>
      </c>
      <c r="C502" s="110"/>
      <c r="D502" s="110"/>
      <c r="E502" s="93"/>
      <c r="F502" s="110"/>
      <c r="G502" s="94"/>
      <c r="H502" s="95"/>
      <c r="I502" s="96"/>
      <c r="J502" s="97"/>
    </row>
    <row r="503" spans="1:10" s="98" customFormat="1" ht="15.75">
      <c r="A503" s="90" t="s">
        <v>813</v>
      </c>
      <c r="B503" s="91" t="s">
        <v>648</v>
      </c>
      <c r="C503" s="110">
        <v>494</v>
      </c>
      <c r="D503" s="110">
        <v>592</v>
      </c>
      <c r="E503" s="93">
        <f t="shared" si="31"/>
        <v>0.16801619433198378</v>
      </c>
      <c r="F503" s="110"/>
      <c r="G503" s="94">
        <v>577</v>
      </c>
      <c r="H503" s="95">
        <v>0.12</v>
      </c>
      <c r="I503" s="96">
        <f>C503*12%+C503</f>
        <v>553.28</v>
      </c>
      <c r="J503" s="97">
        <f t="shared" si="30"/>
        <v>663.9359999999999</v>
      </c>
    </row>
    <row r="504" spans="1:10" s="98" customFormat="1" ht="15.75">
      <c r="A504" s="90" t="s">
        <v>814</v>
      </c>
      <c r="B504" s="91" t="s">
        <v>649</v>
      </c>
      <c r="C504" s="110">
        <v>132</v>
      </c>
      <c r="D504" s="110">
        <v>150</v>
      </c>
      <c r="E504" s="93">
        <f t="shared" si="31"/>
        <v>0.10606060606060597</v>
      </c>
      <c r="F504" s="110"/>
      <c r="G504" s="94">
        <v>146</v>
      </c>
      <c r="H504" s="95">
        <v>0.12</v>
      </c>
      <c r="I504" s="96">
        <f>C504*12%+C504</f>
        <v>147.84</v>
      </c>
      <c r="J504" s="97">
        <f t="shared" si="30"/>
        <v>177.408</v>
      </c>
    </row>
    <row r="505" spans="1:10" s="98" customFormat="1" ht="15.75">
      <c r="A505" s="90" t="s">
        <v>817</v>
      </c>
      <c r="B505" s="91" t="s">
        <v>650</v>
      </c>
      <c r="C505" s="110"/>
      <c r="D505" s="110"/>
      <c r="E505" s="93"/>
      <c r="F505" s="110"/>
      <c r="G505" s="94"/>
      <c r="H505" s="95"/>
      <c r="I505" s="96"/>
      <c r="J505" s="97"/>
    </row>
    <row r="506" spans="1:10" s="98" customFormat="1" ht="15.75">
      <c r="A506" s="90" t="s">
        <v>815</v>
      </c>
      <c r="B506" s="91" t="s">
        <v>648</v>
      </c>
      <c r="C506" s="110">
        <v>439</v>
      </c>
      <c r="D506" s="110">
        <v>527</v>
      </c>
      <c r="E506" s="93">
        <f t="shared" si="31"/>
        <v>0.17084282460136668</v>
      </c>
      <c r="F506" s="110"/>
      <c r="G506" s="94">
        <v>514</v>
      </c>
      <c r="H506" s="95">
        <v>0.12</v>
      </c>
      <c r="I506" s="96">
        <f>C506*12%+C506</f>
        <v>491.68</v>
      </c>
      <c r="J506" s="97">
        <f t="shared" si="30"/>
        <v>590.016</v>
      </c>
    </row>
    <row r="507" spans="1:10" s="98" customFormat="1" ht="15.75">
      <c r="A507" s="90" t="s">
        <v>816</v>
      </c>
      <c r="B507" s="91" t="s">
        <v>649</v>
      </c>
      <c r="C507" s="110">
        <v>76</v>
      </c>
      <c r="D507" s="110">
        <v>86</v>
      </c>
      <c r="E507" s="93">
        <f t="shared" si="31"/>
        <v>0.10526315789473695</v>
      </c>
      <c r="F507" s="110"/>
      <c r="G507" s="94">
        <v>84</v>
      </c>
      <c r="H507" s="95">
        <v>0.12</v>
      </c>
      <c r="I507" s="96">
        <f>C507*12%+C507</f>
        <v>85.12</v>
      </c>
      <c r="J507" s="97">
        <f t="shared" si="30"/>
        <v>102.144</v>
      </c>
    </row>
    <row r="508" spans="1:10" s="62" customFormat="1" ht="15.75">
      <c r="A508" s="80" t="s">
        <v>830</v>
      </c>
      <c r="B508" s="81" t="s">
        <v>1166</v>
      </c>
      <c r="C508" s="142"/>
      <c r="D508" s="142"/>
      <c r="E508" s="143"/>
      <c r="F508" s="142"/>
      <c r="G508" s="142"/>
      <c r="H508" s="95"/>
      <c r="I508" s="144"/>
      <c r="J508" s="97"/>
    </row>
    <row r="509" spans="1:10" s="103" customFormat="1" ht="15.75">
      <c r="A509" s="104" t="s">
        <v>1277</v>
      </c>
      <c r="B509" s="105" t="s">
        <v>1278</v>
      </c>
      <c r="C509" s="110"/>
      <c r="D509" s="110"/>
      <c r="E509" s="93"/>
      <c r="F509" s="110"/>
      <c r="G509" s="110"/>
      <c r="H509" s="95">
        <v>0.12</v>
      </c>
      <c r="I509" s="96">
        <v>44</v>
      </c>
      <c r="J509" s="97">
        <f t="shared" si="30"/>
        <v>52.8</v>
      </c>
    </row>
    <row r="510" spans="1:10" s="103" customFormat="1" ht="16.5" customHeight="1">
      <c r="A510" s="104"/>
      <c r="B510" s="105" t="s">
        <v>1181</v>
      </c>
      <c r="C510" s="110">
        <v>163</v>
      </c>
      <c r="D510" s="110"/>
      <c r="E510" s="93">
        <v>0.12</v>
      </c>
      <c r="F510" s="110"/>
      <c r="G510" s="110">
        <v>183</v>
      </c>
      <c r="H510" s="95">
        <v>0.12</v>
      </c>
      <c r="I510" s="96">
        <f>C510*12%+C510</f>
        <v>182.56</v>
      </c>
      <c r="J510" s="97">
        <f t="shared" si="30"/>
        <v>219.072</v>
      </c>
    </row>
    <row r="511" spans="1:10" s="103" customFormat="1" ht="14.25" customHeight="1">
      <c r="A511" s="82" t="s">
        <v>1091</v>
      </c>
      <c r="B511" s="83" t="s">
        <v>1111</v>
      </c>
      <c r="C511" s="29"/>
      <c r="D511" s="100"/>
      <c r="E511" s="105"/>
      <c r="F511" s="100"/>
      <c r="G511" s="100"/>
      <c r="H511" s="95"/>
      <c r="I511" s="96"/>
      <c r="J511" s="145"/>
    </row>
    <row r="512" spans="1:10" s="103" customFormat="1" ht="15" customHeight="1">
      <c r="A512" s="99"/>
      <c r="B512" s="100" t="s">
        <v>1112</v>
      </c>
      <c r="C512" s="146">
        <v>339</v>
      </c>
      <c r="D512" s="100">
        <v>339</v>
      </c>
      <c r="E512" s="95">
        <v>0</v>
      </c>
      <c r="F512" s="100"/>
      <c r="G512" s="100">
        <v>339</v>
      </c>
      <c r="H512" s="95">
        <v>0</v>
      </c>
      <c r="I512" s="96"/>
      <c r="J512" s="97">
        <v>339</v>
      </c>
    </row>
    <row r="513" spans="1:10" s="148" customFormat="1" ht="15" customHeight="1">
      <c r="A513" s="187" t="s">
        <v>1259</v>
      </c>
      <c r="B513" s="81" t="s">
        <v>1276</v>
      </c>
      <c r="C513" s="170"/>
      <c r="D513" s="85"/>
      <c r="E513" s="172"/>
      <c r="F513" s="85"/>
      <c r="G513" s="85"/>
      <c r="H513" s="172"/>
      <c r="I513" s="96"/>
      <c r="J513" s="97"/>
    </row>
    <row r="514" spans="1:10" s="148" customFormat="1" ht="15" customHeight="1">
      <c r="A514" s="188" t="s">
        <v>1279</v>
      </c>
      <c r="B514" s="100" t="s">
        <v>1280</v>
      </c>
      <c r="C514" s="170"/>
      <c r="D514" s="85"/>
      <c r="E514" s="172"/>
      <c r="F514" s="85"/>
      <c r="G514" s="85"/>
      <c r="H514" s="172"/>
      <c r="I514" s="96">
        <v>1040</v>
      </c>
      <c r="J514" s="97">
        <f>I514*1.2</f>
        <v>1248</v>
      </c>
    </row>
    <row r="515" spans="1:10" s="148" customFormat="1" ht="15" customHeight="1">
      <c r="A515" s="188" t="s">
        <v>1282</v>
      </c>
      <c r="B515" s="100" t="s">
        <v>1281</v>
      </c>
      <c r="C515" s="170"/>
      <c r="D515" s="85"/>
      <c r="E515" s="172"/>
      <c r="F515" s="85"/>
      <c r="G515" s="85"/>
      <c r="H515" s="172"/>
      <c r="I515" s="96">
        <v>2900</v>
      </c>
      <c r="J515" s="97">
        <f>I515*1.2</f>
        <v>3480</v>
      </c>
    </row>
    <row r="516" spans="1:10" s="148" customFormat="1" ht="15" customHeight="1">
      <c r="A516" s="165"/>
      <c r="B516" s="85"/>
      <c r="C516" s="170"/>
      <c r="D516" s="85"/>
      <c r="E516" s="172"/>
      <c r="F516" s="85"/>
      <c r="G516" s="85"/>
      <c r="H516" s="172"/>
      <c r="I516" s="173"/>
      <c r="J516" s="174"/>
    </row>
    <row r="517" spans="1:11" s="98" customFormat="1" ht="15" customHeight="1">
      <c r="A517" s="165"/>
      <c r="B517" s="85"/>
      <c r="C517" s="170"/>
      <c r="D517" s="85"/>
      <c r="E517" s="171"/>
      <c r="F517" s="85"/>
      <c r="G517" s="85"/>
      <c r="H517" s="172"/>
      <c r="I517" s="173"/>
      <c r="J517" s="174"/>
      <c r="K517" s="150"/>
    </row>
    <row r="518" spans="1:10" s="98" customFormat="1" ht="15" customHeight="1">
      <c r="A518" s="186"/>
      <c r="B518" s="85"/>
      <c r="C518" s="167"/>
      <c r="D518" s="166"/>
      <c r="E518" s="168"/>
      <c r="F518" s="166"/>
      <c r="G518" s="166"/>
      <c r="H518" s="169"/>
      <c r="I518" s="173"/>
      <c r="J518" s="174"/>
    </row>
    <row r="519" spans="1:11" s="98" customFormat="1" ht="15" customHeight="1" hidden="1">
      <c r="A519" s="435" t="s">
        <v>383</v>
      </c>
      <c r="B519" s="436"/>
      <c r="C519" s="436"/>
      <c r="D519" s="436"/>
      <c r="E519" s="436"/>
      <c r="F519" s="436"/>
      <c r="G519" s="436"/>
      <c r="H519" s="436"/>
      <c r="I519" s="436"/>
      <c r="J519" s="436"/>
      <c r="K519" s="150"/>
    </row>
    <row r="520" spans="1:11" s="98" customFormat="1" ht="15" customHeight="1" hidden="1">
      <c r="A520" s="165"/>
      <c r="B520" s="175"/>
      <c r="C520" s="175"/>
      <c r="D520" s="175"/>
      <c r="E520" s="175"/>
      <c r="F520" s="175"/>
      <c r="G520" s="175"/>
      <c r="H520" s="175"/>
      <c r="I520" s="175"/>
      <c r="J520" s="175"/>
      <c r="K520" s="150"/>
    </row>
    <row r="521" spans="1:11" s="98" customFormat="1" ht="15" customHeight="1" hidden="1">
      <c r="A521" s="165"/>
      <c r="B521" s="176" t="s">
        <v>384</v>
      </c>
      <c r="C521" s="170"/>
      <c r="D521" s="85"/>
      <c r="E521" s="171"/>
      <c r="F521" s="85"/>
      <c r="G521" s="85"/>
      <c r="H521" s="172"/>
      <c r="I521" s="173"/>
      <c r="J521" s="174"/>
      <c r="K521" s="150"/>
    </row>
    <row r="522" spans="1:11" s="98" customFormat="1" ht="15" customHeight="1" hidden="1">
      <c r="A522" s="165"/>
      <c r="B522" s="176" t="s">
        <v>385</v>
      </c>
      <c r="C522" s="170"/>
      <c r="D522" s="85"/>
      <c r="E522" s="171"/>
      <c r="F522" s="85"/>
      <c r="G522" s="85"/>
      <c r="H522" s="172"/>
      <c r="I522" s="173"/>
      <c r="J522" s="174"/>
      <c r="K522" s="150"/>
    </row>
    <row r="523" spans="1:11" s="98" customFormat="1" ht="15" customHeight="1" hidden="1">
      <c r="A523" s="165"/>
      <c r="B523" s="176" t="s">
        <v>386</v>
      </c>
      <c r="C523" s="170"/>
      <c r="D523" s="85"/>
      <c r="E523" s="171"/>
      <c r="F523" s="85"/>
      <c r="G523" s="85"/>
      <c r="H523" s="172"/>
      <c r="I523" s="173"/>
      <c r="J523" s="174"/>
      <c r="K523" s="150"/>
    </row>
    <row r="524" spans="1:11" s="98" customFormat="1" ht="15" customHeight="1" hidden="1">
      <c r="A524" s="165"/>
      <c r="B524" s="85"/>
      <c r="C524" s="170"/>
      <c r="D524" s="85"/>
      <c r="E524" s="171"/>
      <c r="F524" s="85"/>
      <c r="G524" s="85"/>
      <c r="H524" s="172"/>
      <c r="I524" s="173"/>
      <c r="J524" s="174"/>
      <c r="K524" s="150"/>
    </row>
    <row r="525" spans="1:10" s="98" customFormat="1" ht="18.75" customHeight="1" hidden="1">
      <c r="A525" s="140"/>
      <c r="B525" s="424" t="s">
        <v>1614</v>
      </c>
      <c r="C525" s="424"/>
      <c r="D525" s="424"/>
      <c r="E525" s="424"/>
      <c r="F525" s="424"/>
      <c r="G525" s="424"/>
      <c r="H525" s="424"/>
      <c r="I525" s="424"/>
      <c r="J525" s="424"/>
    </row>
    <row r="526" spans="1:10" s="98" customFormat="1" ht="15.75">
      <c r="A526" s="140"/>
      <c r="C526" s="147"/>
      <c r="G526" s="103"/>
      <c r="H526" s="103"/>
      <c r="I526" s="103"/>
      <c r="J526" s="148"/>
    </row>
    <row r="527" spans="1:10" s="150" customFormat="1" ht="19.5" customHeight="1">
      <c r="A527" s="149"/>
      <c r="B527" s="425" t="s">
        <v>1615</v>
      </c>
      <c r="C527" s="425"/>
      <c r="D527" s="425"/>
      <c r="E527" s="425"/>
      <c r="F527" s="425"/>
      <c r="G527" s="425"/>
      <c r="H527" s="425"/>
      <c r="I527" s="425"/>
      <c r="J527" s="148"/>
    </row>
    <row r="528" spans="1:10" s="40" customFormat="1" ht="15">
      <c r="A528" s="38"/>
      <c r="B528" s="41"/>
      <c r="C528" s="39"/>
      <c r="G528" s="23"/>
      <c r="H528" s="23"/>
      <c r="I528" s="23"/>
      <c r="J528" s="23"/>
    </row>
    <row r="529" spans="1:10" s="40" customFormat="1" ht="15">
      <c r="A529" s="38"/>
      <c r="B529" s="42"/>
      <c r="C529" s="39"/>
      <c r="G529" s="23"/>
      <c r="H529" s="23"/>
      <c r="I529" s="23"/>
      <c r="J529" s="23"/>
    </row>
    <row r="530" spans="1:10" s="40" customFormat="1" ht="15">
      <c r="A530" s="38"/>
      <c r="B530" s="42"/>
      <c r="C530" s="39"/>
      <c r="G530" s="23"/>
      <c r="H530" s="23"/>
      <c r="I530" s="23"/>
      <c r="J530" s="23"/>
    </row>
    <row r="531" spans="1:10" s="40" customFormat="1" ht="15">
      <c r="A531" s="38"/>
      <c r="B531" s="43"/>
      <c r="C531" s="39"/>
      <c r="G531" s="23"/>
      <c r="H531" s="23"/>
      <c r="I531" s="23"/>
      <c r="J531" s="23"/>
    </row>
    <row r="532" spans="1:10" s="40" customFormat="1" ht="15">
      <c r="A532" s="38"/>
      <c r="B532" s="42"/>
      <c r="C532" s="39"/>
      <c r="G532" s="23"/>
      <c r="H532" s="23"/>
      <c r="I532" s="23"/>
      <c r="J532" s="23"/>
    </row>
    <row r="533" spans="1:10" s="40" customFormat="1" ht="15">
      <c r="A533" s="38"/>
      <c r="B533" s="42"/>
      <c r="C533" s="39"/>
      <c r="G533" s="23"/>
      <c r="H533" s="23"/>
      <c r="I533" s="23"/>
      <c r="J533" s="23"/>
    </row>
    <row r="534" spans="1:10" s="40" customFormat="1" ht="15">
      <c r="A534" s="38"/>
      <c r="B534" s="42"/>
      <c r="C534" s="39"/>
      <c r="G534" s="23"/>
      <c r="H534" s="23"/>
      <c r="I534" s="23"/>
      <c r="J534" s="23"/>
    </row>
    <row r="535" spans="1:10" s="40" customFormat="1" ht="15">
      <c r="A535" s="38"/>
      <c r="B535" s="41"/>
      <c r="C535" s="39"/>
      <c r="G535" s="23"/>
      <c r="H535" s="23"/>
      <c r="I535" s="23"/>
      <c r="J535" s="23"/>
    </row>
    <row r="536" spans="1:10" s="40" customFormat="1" ht="15">
      <c r="A536" s="38"/>
      <c r="B536" s="42"/>
      <c r="C536" s="39"/>
      <c r="G536" s="23"/>
      <c r="H536" s="23"/>
      <c r="I536" s="23"/>
      <c r="J536" s="23"/>
    </row>
    <row r="537" spans="1:10" s="40" customFormat="1" ht="15">
      <c r="A537" s="38"/>
      <c r="B537" s="42"/>
      <c r="C537" s="39"/>
      <c r="G537" s="23"/>
      <c r="H537" s="23"/>
      <c r="I537" s="23"/>
      <c r="J537" s="23"/>
    </row>
    <row r="538" spans="1:10" s="40" customFormat="1" ht="15">
      <c r="A538" s="38"/>
      <c r="B538" s="42"/>
      <c r="C538" s="39"/>
      <c r="G538" s="23"/>
      <c r="H538" s="23"/>
      <c r="I538" s="23"/>
      <c r="J538" s="23"/>
    </row>
    <row r="539" spans="1:10" s="40" customFormat="1" ht="15">
      <c r="A539" s="38"/>
      <c r="B539" s="42"/>
      <c r="C539" s="39"/>
      <c r="G539" s="23"/>
      <c r="H539" s="23"/>
      <c r="I539" s="23"/>
      <c r="J539" s="23"/>
    </row>
    <row r="540" spans="1:10" s="40" customFormat="1" ht="15">
      <c r="A540" s="38"/>
      <c r="B540" s="42"/>
      <c r="C540" s="39"/>
      <c r="G540" s="23"/>
      <c r="H540" s="23"/>
      <c r="I540" s="23"/>
      <c r="J540" s="23"/>
    </row>
    <row r="541" spans="1:10" s="40" customFormat="1" ht="15">
      <c r="A541" s="38"/>
      <c r="B541" s="42"/>
      <c r="C541" s="39"/>
      <c r="G541" s="23"/>
      <c r="H541" s="23"/>
      <c r="I541" s="23"/>
      <c r="J541" s="23"/>
    </row>
    <row r="542" spans="1:10" s="40" customFormat="1" ht="15">
      <c r="A542" s="38"/>
      <c r="B542" s="42"/>
      <c r="C542" s="39"/>
      <c r="G542" s="23"/>
      <c r="H542" s="23"/>
      <c r="I542" s="23"/>
      <c r="J542" s="23"/>
    </row>
    <row r="543" spans="1:10" s="40" customFormat="1" ht="15">
      <c r="A543" s="38"/>
      <c r="B543" s="42"/>
      <c r="C543" s="39"/>
      <c r="G543" s="23"/>
      <c r="H543" s="23"/>
      <c r="I543" s="23"/>
      <c r="J543" s="23"/>
    </row>
    <row r="544" spans="1:10" s="40" customFormat="1" ht="15">
      <c r="A544" s="38"/>
      <c r="B544" s="42"/>
      <c r="C544" s="39"/>
      <c r="G544" s="23"/>
      <c r="H544" s="23"/>
      <c r="I544" s="23"/>
      <c r="J544" s="23"/>
    </row>
    <row r="545" spans="1:10" s="40" customFormat="1" ht="15">
      <c r="A545" s="38"/>
      <c r="B545" s="42"/>
      <c r="C545" s="39"/>
      <c r="G545" s="23"/>
      <c r="H545" s="23"/>
      <c r="I545" s="23"/>
      <c r="J545" s="23"/>
    </row>
    <row r="546" spans="1:10" s="40" customFormat="1" ht="15">
      <c r="A546" s="38"/>
      <c r="B546" s="42"/>
      <c r="C546" s="39"/>
      <c r="G546" s="23"/>
      <c r="H546" s="23"/>
      <c r="I546" s="23"/>
      <c r="J546" s="23"/>
    </row>
    <row r="547" spans="1:10" s="40" customFormat="1" ht="15">
      <c r="A547" s="38"/>
      <c r="B547" s="42"/>
      <c r="C547" s="39"/>
      <c r="G547" s="23"/>
      <c r="H547" s="23"/>
      <c r="I547" s="23"/>
      <c r="J547" s="23"/>
    </row>
    <row r="548" spans="1:10" s="40" customFormat="1" ht="15">
      <c r="A548" s="38"/>
      <c r="B548" s="42"/>
      <c r="C548" s="39"/>
      <c r="G548" s="23"/>
      <c r="H548" s="23"/>
      <c r="I548" s="23"/>
      <c r="J548" s="23"/>
    </row>
    <row r="549" spans="1:10" s="40" customFormat="1" ht="15">
      <c r="A549" s="38"/>
      <c r="B549" s="42"/>
      <c r="C549" s="39"/>
      <c r="G549" s="23"/>
      <c r="H549" s="23"/>
      <c r="I549" s="23"/>
      <c r="J549" s="23"/>
    </row>
    <row r="550" spans="1:10" s="40" customFormat="1" ht="15">
      <c r="A550" s="38"/>
      <c r="B550" s="42"/>
      <c r="C550" s="39"/>
      <c r="G550" s="23"/>
      <c r="H550" s="23"/>
      <c r="I550" s="23"/>
      <c r="J550" s="23"/>
    </row>
    <row r="551" spans="1:10" s="40" customFormat="1" ht="15">
      <c r="A551" s="38"/>
      <c r="B551" s="42"/>
      <c r="C551" s="39"/>
      <c r="G551" s="23"/>
      <c r="H551" s="23"/>
      <c r="I551" s="23"/>
      <c r="J551" s="23"/>
    </row>
    <row r="552" spans="1:10" s="40" customFormat="1" ht="15">
      <c r="A552" s="38"/>
      <c r="B552" s="42"/>
      <c r="C552" s="39"/>
      <c r="G552" s="23"/>
      <c r="H552" s="23"/>
      <c r="I552" s="23"/>
      <c r="J552" s="23"/>
    </row>
    <row r="553" spans="1:10" s="40" customFormat="1" ht="15">
      <c r="A553" s="38"/>
      <c r="B553" s="42"/>
      <c r="C553" s="39"/>
      <c r="G553" s="23"/>
      <c r="H553" s="23"/>
      <c r="I553" s="23"/>
      <c r="J553" s="23"/>
    </row>
    <row r="554" spans="1:10" s="40" customFormat="1" ht="15">
      <c r="A554" s="38"/>
      <c r="B554" s="42"/>
      <c r="C554" s="39"/>
      <c r="G554" s="23"/>
      <c r="H554" s="23"/>
      <c r="I554" s="23"/>
      <c r="J554" s="23"/>
    </row>
    <row r="555" spans="1:10" s="40" customFormat="1" ht="15">
      <c r="A555" s="38"/>
      <c r="B555" s="42"/>
      <c r="C555" s="39"/>
      <c r="G555" s="23"/>
      <c r="H555" s="23"/>
      <c r="I555" s="23"/>
      <c r="J555" s="23"/>
    </row>
    <row r="556" spans="1:10" s="40" customFormat="1" ht="15">
      <c r="A556" s="38"/>
      <c r="B556" s="42"/>
      <c r="C556" s="39"/>
      <c r="G556" s="23"/>
      <c r="H556" s="23"/>
      <c r="I556" s="23"/>
      <c r="J556" s="23"/>
    </row>
    <row r="557" spans="1:10" s="40" customFormat="1" ht="15">
      <c r="A557" s="38"/>
      <c r="B557" s="42"/>
      <c r="C557" s="39"/>
      <c r="G557" s="23"/>
      <c r="H557" s="23"/>
      <c r="I557" s="23"/>
      <c r="J557" s="23"/>
    </row>
    <row r="558" spans="1:10" s="40" customFormat="1" ht="15">
      <c r="A558" s="38"/>
      <c r="B558" s="42"/>
      <c r="C558" s="39"/>
      <c r="G558" s="23"/>
      <c r="H558" s="23"/>
      <c r="I558" s="23"/>
      <c r="J558" s="23"/>
    </row>
    <row r="559" spans="1:10" s="40" customFormat="1" ht="15">
      <c r="A559" s="38"/>
      <c r="B559" s="42"/>
      <c r="C559" s="39"/>
      <c r="G559" s="23"/>
      <c r="H559" s="23"/>
      <c r="I559" s="23"/>
      <c r="J559" s="23"/>
    </row>
    <row r="560" spans="1:10" s="40" customFormat="1" ht="15">
      <c r="A560" s="38"/>
      <c r="B560" s="42"/>
      <c r="C560" s="39"/>
      <c r="G560" s="23"/>
      <c r="H560" s="23"/>
      <c r="I560" s="23"/>
      <c r="J560" s="23"/>
    </row>
    <row r="561" spans="1:10" s="40" customFormat="1" ht="15">
      <c r="A561" s="38"/>
      <c r="B561" s="42"/>
      <c r="C561" s="39"/>
      <c r="G561" s="23"/>
      <c r="H561" s="23"/>
      <c r="I561" s="23"/>
      <c r="J561" s="23"/>
    </row>
    <row r="562" spans="1:10" s="40" customFormat="1" ht="15">
      <c r="A562" s="38"/>
      <c r="B562" s="42"/>
      <c r="C562" s="39"/>
      <c r="G562" s="23"/>
      <c r="H562" s="23"/>
      <c r="I562" s="23"/>
      <c r="J562" s="23"/>
    </row>
    <row r="563" spans="1:10" s="40" customFormat="1" ht="15">
      <c r="A563" s="38"/>
      <c r="B563" s="42"/>
      <c r="C563" s="39"/>
      <c r="G563" s="23"/>
      <c r="H563" s="23"/>
      <c r="I563" s="23"/>
      <c r="J563" s="23"/>
    </row>
    <row r="564" spans="1:10" s="40" customFormat="1" ht="15">
      <c r="A564" s="38"/>
      <c r="B564" s="44"/>
      <c r="C564" s="39"/>
      <c r="G564" s="23"/>
      <c r="H564" s="23"/>
      <c r="I564" s="23"/>
      <c r="J564" s="23"/>
    </row>
    <row r="565" spans="1:10" s="40" customFormat="1" ht="15">
      <c r="A565" s="38"/>
      <c r="B565" s="44"/>
      <c r="C565" s="39"/>
      <c r="G565" s="23"/>
      <c r="H565" s="23"/>
      <c r="I565" s="23"/>
      <c r="J565" s="23"/>
    </row>
    <row r="566" spans="1:10" s="40" customFormat="1" ht="15">
      <c r="A566" s="38"/>
      <c r="B566" s="45"/>
      <c r="C566" s="39"/>
      <c r="G566" s="23"/>
      <c r="H566" s="23"/>
      <c r="I566" s="23"/>
      <c r="J566" s="23"/>
    </row>
    <row r="567" spans="1:10" s="40" customFormat="1" ht="15">
      <c r="A567" s="38"/>
      <c r="B567" s="42"/>
      <c r="C567" s="39"/>
      <c r="G567" s="23"/>
      <c r="H567" s="23"/>
      <c r="I567" s="23"/>
      <c r="J567" s="23"/>
    </row>
    <row r="568" spans="1:10" s="40" customFormat="1" ht="15">
      <c r="A568" s="38"/>
      <c r="B568" s="42"/>
      <c r="C568" s="39"/>
      <c r="G568" s="23"/>
      <c r="H568" s="23"/>
      <c r="I568" s="23"/>
      <c r="J568" s="23"/>
    </row>
    <row r="569" spans="1:10" s="40" customFormat="1" ht="15">
      <c r="A569" s="38"/>
      <c r="B569" s="42"/>
      <c r="C569" s="39"/>
      <c r="G569" s="23"/>
      <c r="H569" s="23"/>
      <c r="I569" s="23"/>
      <c r="J569" s="23"/>
    </row>
    <row r="570" spans="1:10" s="40" customFormat="1" ht="15">
      <c r="A570" s="38"/>
      <c r="B570" s="42"/>
      <c r="C570" s="39"/>
      <c r="G570" s="23"/>
      <c r="H570" s="23"/>
      <c r="I570" s="23"/>
      <c r="J570" s="23"/>
    </row>
    <row r="571" spans="1:10" s="40" customFormat="1" ht="15">
      <c r="A571" s="38"/>
      <c r="B571" s="42"/>
      <c r="C571" s="39"/>
      <c r="G571" s="23"/>
      <c r="H571" s="23"/>
      <c r="I571" s="23"/>
      <c r="J571" s="23"/>
    </row>
    <row r="572" spans="1:10" s="40" customFormat="1" ht="15">
      <c r="A572" s="38"/>
      <c r="B572" s="42"/>
      <c r="C572" s="39"/>
      <c r="G572" s="23"/>
      <c r="H572" s="23"/>
      <c r="I572" s="23"/>
      <c r="J572" s="23"/>
    </row>
    <row r="573" spans="1:10" s="40" customFormat="1" ht="15">
      <c r="A573" s="38"/>
      <c r="B573" s="42"/>
      <c r="C573" s="39"/>
      <c r="G573" s="23"/>
      <c r="H573" s="23"/>
      <c r="I573" s="23"/>
      <c r="J573" s="23"/>
    </row>
    <row r="574" spans="1:10" s="40" customFormat="1" ht="15">
      <c r="A574" s="38"/>
      <c r="B574" s="42"/>
      <c r="C574" s="39"/>
      <c r="G574" s="23"/>
      <c r="H574" s="23"/>
      <c r="I574" s="23"/>
      <c r="J574" s="23"/>
    </row>
    <row r="575" spans="1:10" s="40" customFormat="1" ht="15">
      <c r="A575" s="38"/>
      <c r="B575" s="42"/>
      <c r="C575" s="39"/>
      <c r="G575" s="23"/>
      <c r="H575" s="23"/>
      <c r="I575" s="23"/>
      <c r="J575" s="23"/>
    </row>
    <row r="576" spans="1:10" s="40" customFormat="1" ht="15">
      <c r="A576" s="38"/>
      <c r="B576" s="45"/>
      <c r="C576" s="39"/>
      <c r="G576" s="23"/>
      <c r="H576" s="23"/>
      <c r="I576" s="23"/>
      <c r="J576" s="23"/>
    </row>
    <row r="577" spans="1:10" s="40" customFormat="1" ht="15">
      <c r="A577" s="38"/>
      <c r="B577" s="46"/>
      <c r="C577" s="39"/>
      <c r="G577" s="23"/>
      <c r="H577" s="23"/>
      <c r="I577" s="23"/>
      <c r="J577" s="23"/>
    </row>
    <row r="578" spans="1:10" s="40" customFormat="1" ht="15">
      <c r="A578" s="38"/>
      <c r="B578" s="42"/>
      <c r="C578" s="39"/>
      <c r="G578" s="23"/>
      <c r="H578" s="23"/>
      <c r="I578" s="23"/>
      <c r="J578" s="23"/>
    </row>
    <row r="579" spans="1:10" s="40" customFormat="1" ht="15">
      <c r="A579" s="38"/>
      <c r="B579" s="42"/>
      <c r="C579" s="39"/>
      <c r="G579" s="23"/>
      <c r="H579" s="23"/>
      <c r="I579" s="23"/>
      <c r="J579" s="23"/>
    </row>
    <row r="580" spans="1:10" s="40" customFormat="1" ht="15">
      <c r="A580" s="38"/>
      <c r="B580" s="42"/>
      <c r="C580" s="39"/>
      <c r="G580" s="23"/>
      <c r="H580" s="23"/>
      <c r="I580" s="23"/>
      <c r="J580" s="23"/>
    </row>
    <row r="581" spans="1:10" s="40" customFormat="1" ht="15">
      <c r="A581" s="38"/>
      <c r="B581" s="42"/>
      <c r="C581" s="39"/>
      <c r="G581" s="23"/>
      <c r="H581" s="23"/>
      <c r="I581" s="23"/>
      <c r="J581" s="23"/>
    </row>
    <row r="582" spans="1:10" s="40" customFormat="1" ht="15">
      <c r="A582" s="38"/>
      <c r="B582" s="42"/>
      <c r="C582" s="39"/>
      <c r="G582" s="23"/>
      <c r="H582" s="23"/>
      <c r="I582" s="23"/>
      <c r="J582" s="23"/>
    </row>
    <row r="583" spans="1:10" s="40" customFormat="1" ht="15">
      <c r="A583" s="38"/>
      <c r="B583" s="42"/>
      <c r="C583" s="39"/>
      <c r="G583" s="23"/>
      <c r="H583" s="23"/>
      <c r="I583" s="23"/>
      <c r="J583" s="23"/>
    </row>
    <row r="584" spans="1:10" s="40" customFormat="1" ht="15">
      <c r="A584" s="38"/>
      <c r="B584" s="42"/>
      <c r="C584" s="39"/>
      <c r="G584" s="23"/>
      <c r="H584" s="23"/>
      <c r="I584" s="23"/>
      <c r="J584" s="23"/>
    </row>
    <row r="585" spans="1:10" s="40" customFormat="1" ht="15">
      <c r="A585" s="38"/>
      <c r="B585" s="42"/>
      <c r="C585" s="39"/>
      <c r="G585" s="23"/>
      <c r="H585" s="23"/>
      <c r="I585" s="23"/>
      <c r="J585" s="23"/>
    </row>
    <row r="586" spans="1:10" s="40" customFormat="1" ht="15">
      <c r="A586" s="38"/>
      <c r="B586" s="42"/>
      <c r="C586" s="39"/>
      <c r="G586" s="23"/>
      <c r="H586" s="23"/>
      <c r="I586" s="23"/>
      <c r="J586" s="23"/>
    </row>
    <row r="587" spans="1:10" s="40" customFormat="1" ht="15">
      <c r="A587" s="38"/>
      <c r="B587" s="42"/>
      <c r="C587" s="39"/>
      <c r="G587" s="23"/>
      <c r="H587" s="23"/>
      <c r="I587" s="23"/>
      <c r="J587" s="23"/>
    </row>
    <row r="588" spans="1:10" s="40" customFormat="1" ht="15">
      <c r="A588" s="38"/>
      <c r="B588" s="42"/>
      <c r="C588" s="39"/>
      <c r="G588" s="23"/>
      <c r="H588" s="23"/>
      <c r="I588" s="23"/>
      <c r="J588" s="23"/>
    </row>
    <row r="589" spans="1:10" s="40" customFormat="1" ht="15">
      <c r="A589" s="38"/>
      <c r="B589" s="42"/>
      <c r="C589" s="39"/>
      <c r="G589" s="23"/>
      <c r="H589" s="23"/>
      <c r="I589" s="23"/>
      <c r="J589" s="23"/>
    </row>
    <row r="590" spans="1:10" s="40" customFormat="1" ht="15">
      <c r="A590" s="38"/>
      <c r="B590" s="42"/>
      <c r="C590" s="39"/>
      <c r="G590" s="23"/>
      <c r="H590" s="23"/>
      <c r="I590" s="23"/>
      <c r="J590" s="23"/>
    </row>
    <row r="591" spans="1:10" s="40" customFormat="1" ht="15">
      <c r="A591" s="38"/>
      <c r="B591" s="42"/>
      <c r="C591" s="39"/>
      <c r="G591" s="23"/>
      <c r="H591" s="23"/>
      <c r="I591" s="23"/>
      <c r="J591" s="23"/>
    </row>
    <row r="592" spans="1:10" s="40" customFormat="1" ht="15">
      <c r="A592" s="38"/>
      <c r="B592" s="42"/>
      <c r="C592" s="39"/>
      <c r="G592" s="23"/>
      <c r="H592" s="23"/>
      <c r="I592" s="23"/>
      <c r="J592" s="23"/>
    </row>
    <row r="593" spans="1:10" s="40" customFormat="1" ht="15">
      <c r="A593" s="38"/>
      <c r="B593" s="42"/>
      <c r="C593" s="39"/>
      <c r="G593" s="23"/>
      <c r="H593" s="23"/>
      <c r="I593" s="23"/>
      <c r="J593" s="23"/>
    </row>
    <row r="594" spans="1:10" s="40" customFormat="1" ht="15">
      <c r="A594" s="38"/>
      <c r="B594" s="42"/>
      <c r="C594" s="39"/>
      <c r="G594" s="23"/>
      <c r="H594" s="23"/>
      <c r="I594" s="23"/>
      <c r="J594" s="23"/>
    </row>
    <row r="595" spans="1:10" s="40" customFormat="1" ht="15">
      <c r="A595" s="38"/>
      <c r="B595" s="42"/>
      <c r="C595" s="39"/>
      <c r="G595" s="23"/>
      <c r="H595" s="23"/>
      <c r="I595" s="23"/>
      <c r="J595" s="23"/>
    </row>
    <row r="596" spans="1:10" s="40" customFormat="1" ht="15">
      <c r="A596" s="38"/>
      <c r="B596" s="42"/>
      <c r="C596" s="39"/>
      <c r="G596" s="23"/>
      <c r="H596" s="23"/>
      <c r="I596" s="23"/>
      <c r="J596" s="23"/>
    </row>
    <row r="597" spans="1:10" s="40" customFormat="1" ht="15">
      <c r="A597" s="38"/>
      <c r="B597" s="45"/>
      <c r="C597" s="39"/>
      <c r="G597" s="23"/>
      <c r="H597" s="23"/>
      <c r="I597" s="23"/>
      <c r="J597" s="23"/>
    </row>
    <row r="598" spans="1:10" s="40" customFormat="1" ht="15">
      <c r="A598" s="38"/>
      <c r="B598" s="47"/>
      <c r="C598" s="39"/>
      <c r="G598" s="23"/>
      <c r="H598" s="23"/>
      <c r="I598" s="23"/>
      <c r="J598" s="23"/>
    </row>
    <row r="599" spans="1:10" s="40" customFormat="1" ht="15">
      <c r="A599" s="38"/>
      <c r="B599" s="47"/>
      <c r="C599" s="39"/>
      <c r="G599" s="23"/>
      <c r="H599" s="23"/>
      <c r="I599" s="23"/>
      <c r="J599" s="23"/>
    </row>
    <row r="600" spans="1:10" s="40" customFormat="1" ht="15">
      <c r="A600" s="38"/>
      <c r="B600" s="47"/>
      <c r="C600" s="39"/>
      <c r="G600" s="23"/>
      <c r="H600" s="23"/>
      <c r="I600" s="23"/>
      <c r="J600" s="23"/>
    </row>
    <row r="601" spans="1:10" s="40" customFormat="1" ht="15">
      <c r="A601" s="38"/>
      <c r="B601" s="47"/>
      <c r="C601" s="39"/>
      <c r="G601" s="23"/>
      <c r="H601" s="23"/>
      <c r="I601" s="23"/>
      <c r="J601" s="23"/>
    </row>
    <row r="602" spans="1:10" s="40" customFormat="1" ht="15">
      <c r="A602" s="38"/>
      <c r="B602" s="47"/>
      <c r="C602" s="39"/>
      <c r="G602" s="23"/>
      <c r="H602" s="23"/>
      <c r="I602" s="23"/>
      <c r="J602" s="23"/>
    </row>
    <row r="603" spans="1:10" s="40" customFormat="1" ht="15">
      <c r="A603" s="38"/>
      <c r="B603" s="47"/>
      <c r="C603" s="39"/>
      <c r="G603" s="23"/>
      <c r="H603" s="23"/>
      <c r="I603" s="23"/>
      <c r="J603" s="23"/>
    </row>
    <row r="604" spans="1:10" s="40" customFormat="1" ht="15">
      <c r="A604" s="38"/>
      <c r="B604" s="47"/>
      <c r="C604" s="39"/>
      <c r="G604" s="23"/>
      <c r="H604" s="23"/>
      <c r="I604" s="23"/>
      <c r="J604" s="23"/>
    </row>
    <row r="605" spans="1:10" s="40" customFormat="1" ht="15">
      <c r="A605" s="38"/>
      <c r="B605" s="47"/>
      <c r="C605" s="39"/>
      <c r="G605" s="23"/>
      <c r="H605" s="23"/>
      <c r="I605" s="23"/>
      <c r="J605" s="23"/>
    </row>
    <row r="606" spans="1:10" s="40" customFormat="1" ht="15">
      <c r="A606" s="38"/>
      <c r="B606" s="47"/>
      <c r="C606" s="39"/>
      <c r="G606" s="23"/>
      <c r="H606" s="23"/>
      <c r="I606" s="23"/>
      <c r="J606" s="23"/>
    </row>
    <row r="607" spans="1:10" s="40" customFormat="1" ht="15">
      <c r="A607" s="38"/>
      <c r="B607" s="47"/>
      <c r="C607" s="39"/>
      <c r="G607" s="23"/>
      <c r="H607" s="23"/>
      <c r="I607" s="23"/>
      <c r="J607" s="23"/>
    </row>
    <row r="608" spans="1:10" s="40" customFormat="1" ht="15">
      <c r="A608" s="38"/>
      <c r="B608" s="47"/>
      <c r="C608" s="39"/>
      <c r="G608" s="23"/>
      <c r="H608" s="23"/>
      <c r="I608" s="23"/>
      <c r="J608" s="23"/>
    </row>
    <row r="609" spans="1:10" s="40" customFormat="1" ht="15">
      <c r="A609" s="38"/>
      <c r="B609" s="47"/>
      <c r="C609" s="39"/>
      <c r="G609" s="23"/>
      <c r="H609" s="23"/>
      <c r="I609" s="23"/>
      <c r="J609" s="23"/>
    </row>
    <row r="610" spans="1:10" s="40" customFormat="1" ht="15">
      <c r="A610" s="38"/>
      <c r="B610" s="47"/>
      <c r="C610" s="39"/>
      <c r="G610" s="23"/>
      <c r="H610" s="23"/>
      <c r="I610" s="23"/>
      <c r="J610" s="23"/>
    </row>
    <row r="611" spans="1:10" s="40" customFormat="1" ht="15">
      <c r="A611" s="38"/>
      <c r="B611" s="45"/>
      <c r="C611" s="39"/>
      <c r="G611" s="23"/>
      <c r="H611" s="23"/>
      <c r="I611" s="23"/>
      <c r="J611" s="23"/>
    </row>
    <row r="612" spans="1:10" s="40" customFormat="1" ht="15">
      <c r="A612" s="38"/>
      <c r="B612" s="42"/>
      <c r="C612" s="39"/>
      <c r="G612" s="23"/>
      <c r="H612" s="23"/>
      <c r="I612" s="23"/>
      <c r="J612" s="23"/>
    </row>
    <row r="613" spans="1:10" s="40" customFormat="1" ht="15">
      <c r="A613" s="38"/>
      <c r="B613" s="42"/>
      <c r="C613" s="39"/>
      <c r="G613" s="23"/>
      <c r="H613" s="23"/>
      <c r="I613" s="23"/>
      <c r="J613" s="23"/>
    </row>
    <row r="614" spans="1:10" s="40" customFormat="1" ht="15">
      <c r="A614" s="38"/>
      <c r="B614" s="42"/>
      <c r="C614" s="39"/>
      <c r="G614" s="23"/>
      <c r="H614" s="23"/>
      <c r="I614" s="23"/>
      <c r="J614" s="23"/>
    </row>
    <row r="615" spans="1:10" s="40" customFormat="1" ht="15">
      <c r="A615" s="38"/>
      <c r="B615" s="42"/>
      <c r="C615" s="39"/>
      <c r="G615" s="23"/>
      <c r="H615" s="23"/>
      <c r="I615" s="23"/>
      <c r="J615" s="23"/>
    </row>
    <row r="616" spans="1:10" s="40" customFormat="1" ht="15">
      <c r="A616" s="38"/>
      <c r="B616" s="42"/>
      <c r="C616" s="39"/>
      <c r="G616" s="23"/>
      <c r="H616" s="23"/>
      <c r="I616" s="23"/>
      <c r="J616" s="23"/>
    </row>
    <row r="617" spans="1:10" s="40" customFormat="1" ht="15">
      <c r="A617" s="38"/>
      <c r="B617" s="42"/>
      <c r="C617" s="39"/>
      <c r="G617" s="23"/>
      <c r="H617" s="23"/>
      <c r="I617" s="23"/>
      <c r="J617" s="23"/>
    </row>
    <row r="618" spans="1:10" s="40" customFormat="1" ht="15">
      <c r="A618" s="38"/>
      <c r="B618" s="42"/>
      <c r="C618" s="39"/>
      <c r="G618" s="23"/>
      <c r="H618" s="23"/>
      <c r="I618" s="23"/>
      <c r="J618" s="23"/>
    </row>
    <row r="619" spans="1:10" s="40" customFormat="1" ht="15">
      <c r="A619" s="38"/>
      <c r="B619" s="42"/>
      <c r="C619" s="39"/>
      <c r="G619" s="23"/>
      <c r="H619" s="23"/>
      <c r="I619" s="23"/>
      <c r="J619" s="23"/>
    </row>
    <row r="620" spans="1:10" s="40" customFormat="1" ht="15">
      <c r="A620" s="38"/>
      <c r="B620" s="42"/>
      <c r="C620" s="39"/>
      <c r="G620" s="23"/>
      <c r="H620" s="23"/>
      <c r="I620" s="23"/>
      <c r="J620" s="23"/>
    </row>
    <row r="621" spans="1:10" s="40" customFormat="1" ht="15">
      <c r="A621" s="38"/>
      <c r="B621" s="45"/>
      <c r="C621" s="39"/>
      <c r="G621" s="23"/>
      <c r="H621" s="23"/>
      <c r="I621" s="23"/>
      <c r="J621" s="23"/>
    </row>
    <row r="622" spans="1:10" s="40" customFormat="1" ht="15">
      <c r="A622" s="38"/>
      <c r="B622" s="45"/>
      <c r="C622" s="39"/>
      <c r="G622" s="23"/>
      <c r="H622" s="23"/>
      <c r="I622" s="23"/>
      <c r="J622" s="23"/>
    </row>
    <row r="623" spans="1:10" s="40" customFormat="1" ht="15">
      <c r="A623" s="38"/>
      <c r="B623" s="45"/>
      <c r="C623" s="39"/>
      <c r="G623" s="23"/>
      <c r="H623" s="23"/>
      <c r="I623" s="23"/>
      <c r="J623" s="23"/>
    </row>
    <row r="624" spans="1:10" s="40" customFormat="1" ht="15">
      <c r="A624" s="38"/>
      <c r="B624" s="42"/>
      <c r="C624" s="39"/>
      <c r="G624" s="23"/>
      <c r="H624" s="23"/>
      <c r="I624" s="23"/>
      <c r="J624" s="23"/>
    </row>
    <row r="625" spans="1:10" s="40" customFormat="1" ht="15">
      <c r="A625" s="38"/>
      <c r="B625" s="42"/>
      <c r="C625" s="39"/>
      <c r="G625" s="23"/>
      <c r="H625" s="23"/>
      <c r="I625" s="23"/>
      <c r="J625" s="23"/>
    </row>
    <row r="626" spans="1:10" s="40" customFormat="1" ht="15">
      <c r="A626" s="38"/>
      <c r="B626" s="42"/>
      <c r="C626" s="39"/>
      <c r="G626" s="23"/>
      <c r="H626" s="23"/>
      <c r="I626" s="23"/>
      <c r="J626" s="23"/>
    </row>
    <row r="627" spans="1:10" s="40" customFormat="1" ht="15">
      <c r="A627" s="38"/>
      <c r="B627" s="42"/>
      <c r="C627" s="39"/>
      <c r="G627" s="23"/>
      <c r="H627" s="23"/>
      <c r="I627" s="23"/>
      <c r="J627" s="23"/>
    </row>
    <row r="628" spans="1:10" s="40" customFormat="1" ht="15">
      <c r="A628" s="38"/>
      <c r="B628" s="42"/>
      <c r="C628" s="39"/>
      <c r="G628" s="23"/>
      <c r="H628" s="23"/>
      <c r="I628" s="23"/>
      <c r="J628" s="23"/>
    </row>
    <row r="629" spans="1:10" s="40" customFormat="1" ht="15">
      <c r="A629" s="38"/>
      <c r="B629" s="42"/>
      <c r="C629" s="39"/>
      <c r="G629" s="23"/>
      <c r="H629" s="23"/>
      <c r="I629" s="23"/>
      <c r="J629" s="23"/>
    </row>
    <row r="630" spans="1:10" s="40" customFormat="1" ht="15">
      <c r="A630" s="38"/>
      <c r="B630" s="42"/>
      <c r="C630" s="39"/>
      <c r="G630" s="23"/>
      <c r="H630" s="23"/>
      <c r="I630" s="23"/>
      <c r="J630" s="23"/>
    </row>
    <row r="631" spans="1:10" s="40" customFormat="1" ht="15">
      <c r="A631" s="30"/>
      <c r="B631" s="31"/>
      <c r="C631" s="32"/>
      <c r="D631" s="32"/>
      <c r="E631" s="33"/>
      <c r="F631" s="33"/>
      <c r="G631" s="33"/>
      <c r="H631" s="23"/>
      <c r="I631" s="23"/>
      <c r="J631" s="23"/>
    </row>
    <row r="632" spans="1:10" s="40" customFormat="1" ht="15">
      <c r="A632" s="32"/>
      <c r="B632" s="34"/>
      <c r="C632" s="32"/>
      <c r="D632" s="32"/>
      <c r="E632" s="33"/>
      <c r="F632" s="33"/>
      <c r="G632" s="33"/>
      <c r="H632" s="23"/>
      <c r="I632" s="23"/>
      <c r="J632" s="23"/>
    </row>
    <row r="633" spans="1:10" s="40" customFormat="1" ht="15">
      <c r="A633" s="32"/>
      <c r="B633" s="34"/>
      <c r="C633" s="32"/>
      <c r="D633" s="32"/>
      <c r="E633" s="33"/>
      <c r="F633" s="33"/>
      <c r="G633" s="33"/>
      <c r="H633" s="23"/>
      <c r="I633" s="23"/>
      <c r="J633" s="23"/>
    </row>
    <row r="634" spans="1:10" s="40" customFormat="1" ht="15">
      <c r="A634" s="32"/>
      <c r="B634" s="34"/>
      <c r="C634" s="32"/>
      <c r="D634" s="32"/>
      <c r="E634" s="33"/>
      <c r="F634" s="33"/>
      <c r="G634" s="33"/>
      <c r="H634" s="23"/>
      <c r="I634" s="23"/>
      <c r="J634" s="23"/>
    </row>
    <row r="635" spans="1:10" s="40" customFormat="1" ht="15">
      <c r="A635" s="35"/>
      <c r="B635" s="36"/>
      <c r="C635" s="35"/>
      <c r="D635" s="35"/>
      <c r="E635" s="33"/>
      <c r="F635" s="33"/>
      <c r="G635" s="33"/>
      <c r="H635" s="23"/>
      <c r="I635" s="23"/>
      <c r="J635" s="23"/>
    </row>
    <row r="636" spans="1:10" s="40" customFormat="1" ht="15">
      <c r="A636" s="35"/>
      <c r="B636" s="36"/>
      <c r="C636" s="35"/>
      <c r="D636" s="35"/>
      <c r="E636" s="33"/>
      <c r="F636" s="33"/>
      <c r="G636" s="33"/>
      <c r="H636" s="23"/>
      <c r="I636" s="23"/>
      <c r="J636" s="23"/>
    </row>
    <row r="637" spans="1:10" s="40" customFormat="1" ht="15">
      <c r="A637" s="35"/>
      <c r="B637" s="36"/>
      <c r="C637" s="35"/>
      <c r="D637" s="35"/>
      <c r="E637" s="33"/>
      <c r="F637" s="33"/>
      <c r="G637" s="33"/>
      <c r="H637" s="23"/>
      <c r="I637" s="23"/>
      <c r="J637" s="23"/>
    </row>
    <row r="638" spans="1:10" s="40" customFormat="1" ht="15">
      <c r="A638" s="35"/>
      <c r="B638" s="35"/>
      <c r="C638" s="37"/>
      <c r="D638" s="37"/>
      <c r="E638" s="33"/>
      <c r="F638" s="33"/>
      <c r="G638" s="33"/>
      <c r="H638" s="23"/>
      <c r="I638" s="23"/>
      <c r="J638" s="23"/>
    </row>
    <row r="639" spans="1:10" s="40" customFormat="1" ht="15">
      <c r="A639" s="35"/>
      <c r="B639" s="35"/>
      <c r="C639" s="35"/>
      <c r="D639" s="35"/>
      <c r="E639" s="33"/>
      <c r="F639" s="33"/>
      <c r="G639" s="33"/>
      <c r="H639" s="23"/>
      <c r="I639" s="23"/>
      <c r="J639" s="23"/>
    </row>
    <row r="640" spans="1:10" s="40" customFormat="1" ht="15">
      <c r="A640" s="38"/>
      <c r="B640" s="48"/>
      <c r="C640" s="39"/>
      <c r="G640" s="23"/>
      <c r="H640" s="23"/>
      <c r="I640" s="23"/>
      <c r="J640" s="23"/>
    </row>
    <row r="641" spans="1:10" s="40" customFormat="1" ht="15">
      <c r="A641" s="38"/>
      <c r="B641" s="49"/>
      <c r="C641" s="39"/>
      <c r="G641" s="23"/>
      <c r="H641" s="23"/>
      <c r="I641" s="23"/>
      <c r="J641" s="23"/>
    </row>
    <row r="642" spans="1:10" s="40" customFormat="1" ht="15">
      <c r="A642" s="38"/>
      <c r="B642" s="50"/>
      <c r="C642" s="39"/>
      <c r="G642" s="23"/>
      <c r="H642" s="23"/>
      <c r="I642" s="23"/>
      <c r="J642" s="23"/>
    </row>
    <row r="643" spans="1:10" s="40" customFormat="1" ht="15">
      <c r="A643" s="38"/>
      <c r="B643" s="50"/>
      <c r="C643" s="39"/>
      <c r="G643" s="23"/>
      <c r="H643" s="23"/>
      <c r="I643" s="23"/>
      <c r="J643" s="23"/>
    </row>
    <row r="644" spans="1:10" s="40" customFormat="1" ht="15">
      <c r="A644" s="38"/>
      <c r="B644" s="49"/>
      <c r="C644" s="39"/>
      <c r="G644" s="23"/>
      <c r="H644" s="23"/>
      <c r="I644" s="23"/>
      <c r="J644" s="23"/>
    </row>
    <row r="645" spans="1:10" s="40" customFormat="1" ht="15">
      <c r="A645" s="38"/>
      <c r="B645" s="50"/>
      <c r="C645" s="39"/>
      <c r="G645" s="23"/>
      <c r="H645" s="23"/>
      <c r="I645" s="23"/>
      <c r="J645" s="23"/>
    </row>
    <row r="646" spans="1:10" s="40" customFormat="1" ht="15">
      <c r="A646" s="38"/>
      <c r="B646" s="50"/>
      <c r="C646" s="39"/>
      <c r="G646" s="23"/>
      <c r="H646" s="23"/>
      <c r="I646" s="23"/>
      <c r="J646" s="23"/>
    </row>
    <row r="647" spans="1:10" s="40" customFormat="1" ht="15">
      <c r="A647" s="38"/>
      <c r="B647" s="49"/>
      <c r="C647" s="39"/>
      <c r="G647" s="23"/>
      <c r="H647" s="23"/>
      <c r="I647" s="23"/>
      <c r="J647" s="23"/>
    </row>
    <row r="648" spans="1:10" s="40" customFormat="1" ht="15">
      <c r="A648" s="38"/>
      <c r="B648" s="50"/>
      <c r="C648" s="39"/>
      <c r="G648" s="23"/>
      <c r="H648" s="23"/>
      <c r="I648" s="23"/>
      <c r="J648" s="23"/>
    </row>
    <row r="649" spans="1:10" s="40" customFormat="1" ht="15">
      <c r="A649" s="38"/>
      <c r="B649" s="50"/>
      <c r="C649" s="39"/>
      <c r="G649" s="23"/>
      <c r="H649" s="23"/>
      <c r="I649" s="23"/>
      <c r="J649" s="23"/>
    </row>
    <row r="650" spans="1:10" s="40" customFormat="1" ht="15">
      <c r="A650" s="38"/>
      <c r="B650" s="50"/>
      <c r="C650" s="39"/>
      <c r="G650" s="23"/>
      <c r="H650" s="23"/>
      <c r="I650" s="23"/>
      <c r="J650" s="23"/>
    </row>
    <row r="651" spans="1:10" s="40" customFormat="1" ht="15">
      <c r="A651" s="38"/>
      <c r="B651" s="49"/>
      <c r="C651" s="39"/>
      <c r="G651" s="23"/>
      <c r="H651" s="23"/>
      <c r="I651" s="23"/>
      <c r="J651" s="23"/>
    </row>
    <row r="652" spans="1:10" s="40" customFormat="1" ht="15">
      <c r="A652" s="38"/>
      <c r="B652" s="50"/>
      <c r="C652" s="39"/>
      <c r="G652" s="23"/>
      <c r="H652" s="23"/>
      <c r="I652" s="23"/>
      <c r="J652" s="23"/>
    </row>
    <row r="653" spans="1:10" s="40" customFormat="1" ht="15">
      <c r="A653" s="38"/>
      <c r="B653" s="50"/>
      <c r="C653" s="39"/>
      <c r="G653" s="23"/>
      <c r="H653" s="23"/>
      <c r="I653" s="23"/>
      <c r="J653" s="23"/>
    </row>
    <row r="654" spans="1:10" s="40" customFormat="1" ht="15">
      <c r="A654" s="38"/>
      <c r="B654" s="50"/>
      <c r="C654" s="39"/>
      <c r="G654" s="23"/>
      <c r="H654" s="23"/>
      <c r="I654" s="23"/>
      <c r="J654" s="23"/>
    </row>
    <row r="655" spans="1:10" s="40" customFormat="1" ht="15">
      <c r="A655" s="38"/>
      <c r="B655" s="50"/>
      <c r="C655" s="39"/>
      <c r="G655" s="23"/>
      <c r="H655" s="23"/>
      <c r="I655" s="23"/>
      <c r="J655" s="23"/>
    </row>
    <row r="656" spans="1:10" s="40" customFormat="1" ht="15">
      <c r="A656" s="38"/>
      <c r="B656" s="50"/>
      <c r="C656" s="39"/>
      <c r="G656" s="23"/>
      <c r="H656" s="23"/>
      <c r="I656" s="23"/>
      <c r="J656" s="23"/>
    </row>
    <row r="657" spans="1:10" s="40" customFormat="1" ht="15">
      <c r="A657" s="38"/>
      <c r="B657" s="50"/>
      <c r="C657" s="39"/>
      <c r="G657" s="23"/>
      <c r="H657" s="23"/>
      <c r="I657" s="23"/>
      <c r="J657" s="23"/>
    </row>
    <row r="658" spans="1:10" s="40" customFormat="1" ht="15">
      <c r="A658" s="38"/>
      <c r="B658" s="50"/>
      <c r="C658" s="39"/>
      <c r="G658" s="23"/>
      <c r="H658" s="23"/>
      <c r="I658" s="23"/>
      <c r="J658" s="23"/>
    </row>
    <row r="659" spans="1:10" s="40" customFormat="1" ht="15">
      <c r="A659" s="38"/>
      <c r="B659" s="50"/>
      <c r="C659" s="39"/>
      <c r="G659" s="23"/>
      <c r="H659" s="23"/>
      <c r="I659" s="23"/>
      <c r="J659" s="23"/>
    </row>
    <row r="660" spans="1:10" s="40" customFormat="1" ht="15">
      <c r="A660" s="38"/>
      <c r="B660" s="50"/>
      <c r="C660" s="39"/>
      <c r="G660" s="23"/>
      <c r="H660" s="23"/>
      <c r="I660" s="23"/>
      <c r="J660" s="23"/>
    </row>
    <row r="661" spans="1:10" s="40" customFormat="1" ht="15">
      <c r="A661" s="38"/>
      <c r="B661" s="50"/>
      <c r="C661" s="39"/>
      <c r="G661" s="23"/>
      <c r="H661" s="23"/>
      <c r="I661" s="23"/>
      <c r="J661" s="23"/>
    </row>
    <row r="662" spans="1:10" s="40" customFormat="1" ht="15">
      <c r="A662" s="38"/>
      <c r="B662" s="49"/>
      <c r="C662" s="39"/>
      <c r="G662" s="23"/>
      <c r="H662" s="23"/>
      <c r="I662" s="23"/>
      <c r="J662" s="23"/>
    </row>
    <row r="663" spans="1:10" s="40" customFormat="1" ht="15">
      <c r="A663" s="38"/>
      <c r="B663" s="50"/>
      <c r="C663" s="39"/>
      <c r="G663" s="23"/>
      <c r="H663" s="23"/>
      <c r="I663" s="23"/>
      <c r="J663" s="23"/>
    </row>
    <row r="664" spans="1:10" s="40" customFormat="1" ht="15">
      <c r="A664" s="38"/>
      <c r="B664" s="50"/>
      <c r="C664" s="39"/>
      <c r="G664" s="23"/>
      <c r="H664" s="23"/>
      <c r="I664" s="23"/>
      <c r="J664" s="23"/>
    </row>
    <row r="665" spans="1:10" s="40" customFormat="1" ht="15">
      <c r="A665" s="38"/>
      <c r="B665" s="50"/>
      <c r="C665" s="39"/>
      <c r="G665" s="23"/>
      <c r="H665" s="23"/>
      <c r="I665" s="23"/>
      <c r="J665" s="23"/>
    </row>
    <row r="666" spans="1:10" s="40" customFormat="1" ht="15">
      <c r="A666" s="38"/>
      <c r="B666" s="50"/>
      <c r="C666" s="39"/>
      <c r="G666" s="23"/>
      <c r="H666" s="23"/>
      <c r="I666" s="23"/>
      <c r="J666" s="23"/>
    </row>
    <row r="667" spans="1:10" s="40" customFormat="1" ht="15">
      <c r="A667" s="38"/>
      <c r="B667" s="50"/>
      <c r="C667" s="39"/>
      <c r="G667" s="23"/>
      <c r="H667" s="23"/>
      <c r="I667" s="23"/>
      <c r="J667" s="23"/>
    </row>
    <row r="668" spans="1:10" s="40" customFormat="1" ht="15">
      <c r="A668" s="38"/>
      <c r="B668" s="50"/>
      <c r="C668" s="39"/>
      <c r="G668" s="23"/>
      <c r="H668" s="23"/>
      <c r="I668" s="23"/>
      <c r="J668" s="23"/>
    </row>
    <row r="669" spans="1:10" s="40" customFormat="1" ht="15">
      <c r="A669" s="38"/>
      <c r="B669" s="50"/>
      <c r="C669" s="39"/>
      <c r="G669" s="23"/>
      <c r="H669" s="23"/>
      <c r="I669" s="23"/>
      <c r="J669" s="23"/>
    </row>
    <row r="670" spans="1:10" s="40" customFormat="1" ht="15">
      <c r="A670" s="38"/>
      <c r="B670" s="49"/>
      <c r="C670" s="39"/>
      <c r="G670" s="23"/>
      <c r="H670" s="23"/>
      <c r="I670" s="23"/>
      <c r="J670" s="23"/>
    </row>
    <row r="671" spans="1:10" s="40" customFormat="1" ht="15">
      <c r="A671" s="38"/>
      <c r="B671" s="50"/>
      <c r="C671" s="39"/>
      <c r="G671" s="23"/>
      <c r="H671" s="23"/>
      <c r="I671" s="23"/>
      <c r="J671" s="23"/>
    </row>
    <row r="672" spans="1:10" s="40" customFormat="1" ht="15">
      <c r="A672" s="38"/>
      <c r="B672" s="50"/>
      <c r="C672" s="39"/>
      <c r="G672" s="23"/>
      <c r="H672" s="23"/>
      <c r="I672" s="23"/>
      <c r="J672" s="23"/>
    </row>
    <row r="673" spans="1:10" s="40" customFormat="1" ht="15">
      <c r="A673" s="38"/>
      <c r="B673" s="50"/>
      <c r="C673" s="39"/>
      <c r="G673" s="23"/>
      <c r="H673" s="23"/>
      <c r="I673" s="23"/>
      <c r="J673" s="23"/>
    </row>
    <row r="674" spans="1:10" s="40" customFormat="1" ht="15">
      <c r="A674" s="38"/>
      <c r="B674" s="50"/>
      <c r="C674" s="39"/>
      <c r="G674" s="23"/>
      <c r="H674" s="23"/>
      <c r="I674" s="23"/>
      <c r="J674" s="23"/>
    </row>
    <row r="675" spans="1:10" s="40" customFormat="1" ht="15">
      <c r="A675" s="38"/>
      <c r="B675" s="50"/>
      <c r="C675" s="39"/>
      <c r="G675" s="23"/>
      <c r="H675" s="23"/>
      <c r="I675" s="23"/>
      <c r="J675" s="23"/>
    </row>
    <row r="676" spans="1:10" s="40" customFormat="1" ht="15">
      <c r="A676" s="38"/>
      <c r="B676" s="50"/>
      <c r="C676" s="39"/>
      <c r="G676" s="23"/>
      <c r="H676" s="23"/>
      <c r="I676" s="23"/>
      <c r="J676" s="23"/>
    </row>
    <row r="677" spans="1:10" s="40" customFormat="1" ht="15">
      <c r="A677" s="38"/>
      <c r="B677" s="49"/>
      <c r="C677" s="39"/>
      <c r="G677" s="23"/>
      <c r="H677" s="23"/>
      <c r="I677" s="23"/>
      <c r="J677" s="23"/>
    </row>
    <row r="678" spans="1:10" s="40" customFormat="1" ht="15">
      <c r="A678" s="38"/>
      <c r="B678" s="422"/>
      <c r="C678" s="39"/>
      <c r="G678" s="23"/>
      <c r="H678" s="23"/>
      <c r="I678" s="23"/>
      <c r="J678" s="23"/>
    </row>
    <row r="679" spans="1:10" s="40" customFormat="1" ht="15">
      <c r="A679" s="38"/>
      <c r="B679" s="422"/>
      <c r="C679" s="39"/>
      <c r="G679" s="23"/>
      <c r="H679" s="23"/>
      <c r="I679" s="23"/>
      <c r="J679" s="23"/>
    </row>
    <row r="680" spans="1:10" s="40" customFormat="1" ht="15">
      <c r="A680" s="38"/>
      <c r="B680" s="422"/>
      <c r="C680" s="39"/>
      <c r="G680" s="23"/>
      <c r="H680" s="23"/>
      <c r="I680" s="23"/>
      <c r="J680" s="23"/>
    </row>
    <row r="681" spans="1:10" s="40" customFormat="1" ht="15">
      <c r="A681" s="38"/>
      <c r="B681" s="422"/>
      <c r="C681" s="39"/>
      <c r="G681" s="23"/>
      <c r="H681" s="23"/>
      <c r="I681" s="23"/>
      <c r="J681" s="23"/>
    </row>
    <row r="682" spans="1:10" s="40" customFormat="1" ht="15">
      <c r="A682" s="38"/>
      <c r="B682" s="51"/>
      <c r="C682" s="39"/>
      <c r="G682" s="23"/>
      <c r="H682" s="23"/>
      <c r="I682" s="23"/>
      <c r="J682" s="23"/>
    </row>
    <row r="683" spans="1:10" s="40" customFormat="1" ht="15">
      <c r="A683" s="38"/>
      <c r="B683" s="50"/>
      <c r="C683" s="39"/>
      <c r="G683" s="23"/>
      <c r="H683" s="23"/>
      <c r="I683" s="23"/>
      <c r="J683" s="23"/>
    </row>
    <row r="684" spans="1:10" s="40" customFormat="1" ht="15">
      <c r="A684" s="38"/>
      <c r="B684" s="50"/>
      <c r="C684" s="39"/>
      <c r="G684" s="23"/>
      <c r="H684" s="23"/>
      <c r="I684" s="23"/>
      <c r="J684" s="23"/>
    </row>
    <row r="685" spans="1:10" s="40" customFormat="1" ht="15">
      <c r="A685" s="38"/>
      <c r="B685" s="50"/>
      <c r="C685" s="39"/>
      <c r="G685" s="23"/>
      <c r="H685" s="23"/>
      <c r="I685" s="23"/>
      <c r="J685" s="23"/>
    </row>
    <row r="686" spans="1:10" s="40" customFormat="1" ht="15">
      <c r="A686" s="38"/>
      <c r="B686" s="52"/>
      <c r="C686" s="39"/>
      <c r="G686" s="23"/>
      <c r="H686" s="23"/>
      <c r="I686" s="23"/>
      <c r="J686" s="23"/>
    </row>
    <row r="687" spans="1:10" s="40" customFormat="1" ht="15">
      <c r="A687" s="38"/>
      <c r="B687" s="50"/>
      <c r="C687" s="39"/>
      <c r="G687" s="23"/>
      <c r="H687" s="23"/>
      <c r="I687" s="23"/>
      <c r="J687" s="23"/>
    </row>
    <row r="688" spans="1:10" s="40" customFormat="1" ht="15">
      <c r="A688" s="38"/>
      <c r="B688" s="50"/>
      <c r="C688" s="39"/>
      <c r="G688" s="23"/>
      <c r="H688" s="23"/>
      <c r="I688" s="23"/>
      <c r="J688" s="23"/>
    </row>
    <row r="689" spans="1:10" s="40" customFormat="1" ht="15">
      <c r="A689" s="38"/>
      <c r="B689" s="50"/>
      <c r="C689" s="39"/>
      <c r="G689" s="23"/>
      <c r="H689" s="23"/>
      <c r="I689" s="23"/>
      <c r="J689" s="23"/>
    </row>
    <row r="690" spans="1:10" s="40" customFormat="1" ht="15">
      <c r="A690" s="38"/>
      <c r="B690" s="51"/>
      <c r="C690" s="39"/>
      <c r="G690" s="23"/>
      <c r="H690" s="23"/>
      <c r="I690" s="23"/>
      <c r="J690" s="23"/>
    </row>
    <row r="691" spans="1:10" s="40" customFormat="1" ht="15">
      <c r="A691" s="38"/>
      <c r="B691" s="50"/>
      <c r="C691" s="39"/>
      <c r="G691" s="23"/>
      <c r="H691" s="23"/>
      <c r="I691" s="23"/>
      <c r="J691" s="23"/>
    </row>
    <row r="692" spans="1:10" s="40" customFormat="1" ht="15">
      <c r="A692" s="38"/>
      <c r="B692" s="50"/>
      <c r="C692" s="39"/>
      <c r="G692" s="23"/>
      <c r="H692" s="23"/>
      <c r="I692" s="23"/>
      <c r="J692" s="23"/>
    </row>
    <row r="693" spans="1:10" s="40" customFormat="1" ht="15">
      <c r="A693" s="38"/>
      <c r="B693" s="50"/>
      <c r="C693" s="39"/>
      <c r="G693" s="23"/>
      <c r="H693" s="23"/>
      <c r="I693" s="23"/>
      <c r="J693" s="23"/>
    </row>
    <row r="694" spans="1:10" s="40" customFormat="1" ht="15">
      <c r="A694" s="38"/>
      <c r="B694" s="50"/>
      <c r="C694" s="39"/>
      <c r="G694" s="23"/>
      <c r="H694" s="23"/>
      <c r="I694" s="23"/>
      <c r="J694" s="23"/>
    </row>
    <row r="695" spans="1:10" s="40" customFormat="1" ht="15">
      <c r="A695" s="38"/>
      <c r="B695" s="50"/>
      <c r="C695" s="39"/>
      <c r="G695" s="23"/>
      <c r="H695" s="23"/>
      <c r="I695" s="23"/>
      <c r="J695" s="23"/>
    </row>
    <row r="696" spans="1:10" s="40" customFormat="1" ht="15">
      <c r="A696" s="38"/>
      <c r="B696" s="50"/>
      <c r="C696" s="39"/>
      <c r="G696" s="23"/>
      <c r="H696" s="23"/>
      <c r="I696" s="23"/>
      <c r="J696" s="23"/>
    </row>
    <row r="697" spans="1:10" s="40" customFormat="1" ht="15">
      <c r="A697" s="38"/>
      <c r="B697" s="50"/>
      <c r="C697" s="39"/>
      <c r="G697" s="23"/>
      <c r="H697" s="23"/>
      <c r="I697" s="23"/>
      <c r="J697" s="23"/>
    </row>
    <row r="698" spans="1:10" s="40" customFormat="1" ht="15">
      <c r="A698" s="38"/>
      <c r="B698" s="50"/>
      <c r="C698" s="39"/>
      <c r="G698" s="23"/>
      <c r="H698" s="23"/>
      <c r="I698" s="23"/>
      <c r="J698" s="23"/>
    </row>
    <row r="699" spans="1:10" s="40" customFormat="1" ht="15">
      <c r="A699" s="38"/>
      <c r="B699" s="50"/>
      <c r="C699" s="39"/>
      <c r="G699" s="23"/>
      <c r="H699" s="23"/>
      <c r="I699" s="23"/>
      <c r="J699" s="23"/>
    </row>
    <row r="700" spans="1:10" s="40" customFormat="1" ht="15">
      <c r="A700" s="38"/>
      <c r="B700" s="50"/>
      <c r="C700" s="39"/>
      <c r="G700" s="23"/>
      <c r="H700" s="23"/>
      <c r="I700" s="23"/>
      <c r="J700" s="23"/>
    </row>
    <row r="701" spans="1:10" s="40" customFormat="1" ht="15">
      <c r="A701" s="38"/>
      <c r="B701" s="53"/>
      <c r="C701" s="39"/>
      <c r="G701" s="23"/>
      <c r="H701" s="23"/>
      <c r="I701" s="23"/>
      <c r="J701" s="23"/>
    </row>
    <row r="702" spans="1:10" s="40" customFormat="1" ht="15">
      <c r="A702" s="38"/>
      <c r="B702" s="53"/>
      <c r="C702" s="39"/>
      <c r="G702" s="23"/>
      <c r="H702" s="23"/>
      <c r="I702" s="23"/>
      <c r="J702" s="23"/>
    </row>
    <row r="703" spans="1:10" s="40" customFormat="1" ht="15">
      <c r="A703" s="38"/>
      <c r="B703" s="49"/>
      <c r="C703" s="39"/>
      <c r="G703" s="23"/>
      <c r="H703" s="23"/>
      <c r="I703" s="23"/>
      <c r="J703" s="23"/>
    </row>
    <row r="704" spans="1:10" s="40" customFormat="1" ht="15">
      <c r="A704" s="38"/>
      <c r="B704" s="422"/>
      <c r="C704" s="39"/>
      <c r="G704" s="23"/>
      <c r="H704" s="23"/>
      <c r="I704" s="23"/>
      <c r="J704" s="23"/>
    </row>
    <row r="705" spans="1:10" s="40" customFormat="1" ht="15">
      <c r="A705" s="38"/>
      <c r="B705" s="422"/>
      <c r="C705" s="39"/>
      <c r="G705" s="23"/>
      <c r="H705" s="23"/>
      <c r="I705" s="23"/>
      <c r="J705" s="23"/>
    </row>
    <row r="706" spans="1:10" s="40" customFormat="1" ht="15">
      <c r="A706" s="38"/>
      <c r="B706" s="50"/>
      <c r="C706" s="39"/>
      <c r="G706" s="23"/>
      <c r="H706" s="23"/>
      <c r="I706" s="23"/>
      <c r="J706" s="23"/>
    </row>
    <row r="707" spans="1:10" s="40" customFormat="1" ht="15">
      <c r="A707" s="38"/>
      <c r="B707" s="53"/>
      <c r="C707" s="39"/>
      <c r="G707" s="23"/>
      <c r="H707" s="23"/>
      <c r="I707" s="23"/>
      <c r="J707" s="23"/>
    </row>
    <row r="708" spans="1:10" s="40" customFormat="1" ht="15">
      <c r="A708" s="38"/>
      <c r="B708" s="52"/>
      <c r="C708" s="39"/>
      <c r="G708" s="23"/>
      <c r="H708" s="23"/>
      <c r="I708" s="23"/>
      <c r="J708" s="23"/>
    </row>
    <row r="709" spans="1:10" s="40" customFormat="1" ht="15">
      <c r="A709" s="38"/>
      <c r="B709" s="50"/>
      <c r="C709" s="39"/>
      <c r="G709" s="23"/>
      <c r="H709" s="23"/>
      <c r="I709" s="23"/>
      <c r="J709" s="23"/>
    </row>
    <row r="710" spans="1:10" s="40" customFormat="1" ht="15">
      <c r="A710" s="38"/>
      <c r="B710" s="50"/>
      <c r="C710" s="39"/>
      <c r="G710" s="23"/>
      <c r="H710" s="23"/>
      <c r="I710" s="23"/>
      <c r="J710" s="23"/>
    </row>
    <row r="711" spans="1:10" s="40" customFormat="1" ht="15">
      <c r="A711" s="38"/>
      <c r="B711" s="50"/>
      <c r="C711" s="39"/>
      <c r="G711" s="23"/>
      <c r="H711" s="23"/>
      <c r="I711" s="23"/>
      <c r="J711" s="23"/>
    </row>
    <row r="712" spans="1:10" s="40" customFormat="1" ht="15">
      <c r="A712" s="38"/>
      <c r="B712" s="50"/>
      <c r="C712" s="39"/>
      <c r="G712" s="23"/>
      <c r="H712" s="23"/>
      <c r="I712" s="23"/>
      <c r="J712" s="23"/>
    </row>
    <row r="713" spans="1:10" s="40" customFormat="1" ht="15">
      <c r="A713" s="38"/>
      <c r="B713" s="52"/>
      <c r="C713" s="39"/>
      <c r="G713" s="23"/>
      <c r="H713" s="23"/>
      <c r="I713" s="23"/>
      <c r="J713" s="23"/>
    </row>
    <row r="714" spans="1:10" s="40" customFormat="1" ht="15">
      <c r="A714" s="38"/>
      <c r="B714" s="50"/>
      <c r="C714" s="39"/>
      <c r="G714" s="23"/>
      <c r="H714" s="23"/>
      <c r="I714" s="23"/>
      <c r="J714" s="23"/>
    </row>
    <row r="715" spans="1:10" s="40" customFormat="1" ht="15">
      <c r="A715" s="38"/>
      <c r="B715" s="50"/>
      <c r="C715" s="39"/>
      <c r="G715" s="23"/>
      <c r="H715" s="23"/>
      <c r="I715" s="23"/>
      <c r="J715" s="23"/>
    </row>
    <row r="716" spans="1:10" s="40" customFormat="1" ht="15">
      <c r="A716" s="38"/>
      <c r="B716" s="50"/>
      <c r="C716" s="39"/>
      <c r="G716" s="23"/>
      <c r="H716" s="23"/>
      <c r="I716" s="23"/>
      <c r="J716" s="23"/>
    </row>
    <row r="717" spans="1:10" s="40" customFormat="1" ht="15">
      <c r="A717" s="38"/>
      <c r="B717" s="50"/>
      <c r="C717" s="39"/>
      <c r="G717" s="23"/>
      <c r="H717" s="23"/>
      <c r="I717" s="23"/>
      <c r="J717" s="23"/>
    </row>
    <row r="718" spans="1:10" s="40" customFormat="1" ht="15">
      <c r="A718" s="38"/>
      <c r="B718" s="50"/>
      <c r="C718" s="39"/>
      <c r="G718" s="23"/>
      <c r="H718" s="23"/>
      <c r="I718" s="23"/>
      <c r="J718" s="23"/>
    </row>
    <row r="719" spans="1:10" s="40" customFormat="1" ht="15">
      <c r="A719" s="38"/>
      <c r="B719" s="50"/>
      <c r="C719" s="39"/>
      <c r="G719" s="23"/>
      <c r="H719" s="23"/>
      <c r="I719" s="23"/>
      <c r="J719" s="23"/>
    </row>
    <row r="720" spans="1:10" s="40" customFormat="1" ht="15">
      <c r="A720" s="38"/>
      <c r="B720" s="50"/>
      <c r="C720" s="39"/>
      <c r="G720" s="23"/>
      <c r="H720" s="23"/>
      <c r="I720" s="23"/>
      <c r="J720" s="23"/>
    </row>
    <row r="721" spans="1:10" s="40" customFormat="1" ht="15">
      <c r="A721" s="38"/>
      <c r="B721" s="50"/>
      <c r="C721" s="39"/>
      <c r="G721" s="23"/>
      <c r="H721" s="23"/>
      <c r="I721" s="23"/>
      <c r="J721" s="23"/>
    </row>
    <row r="722" spans="1:10" s="40" customFormat="1" ht="15">
      <c r="A722" s="38"/>
      <c r="B722" s="50"/>
      <c r="C722" s="39"/>
      <c r="G722" s="23"/>
      <c r="H722" s="23"/>
      <c r="I722" s="23"/>
      <c r="J722" s="23"/>
    </row>
    <row r="723" spans="1:10" s="40" customFormat="1" ht="15">
      <c r="A723" s="38"/>
      <c r="B723" s="50"/>
      <c r="C723" s="39"/>
      <c r="G723" s="23"/>
      <c r="H723" s="23"/>
      <c r="I723" s="23"/>
      <c r="J723" s="23"/>
    </row>
    <row r="724" spans="1:10" s="40" customFormat="1" ht="15">
      <c r="A724" s="38"/>
      <c r="B724" s="50"/>
      <c r="C724" s="39"/>
      <c r="G724" s="23"/>
      <c r="H724" s="23"/>
      <c r="I724" s="23"/>
      <c r="J724" s="23"/>
    </row>
    <row r="725" spans="1:10" s="40" customFormat="1" ht="15">
      <c r="A725" s="38"/>
      <c r="B725" s="50"/>
      <c r="C725" s="39"/>
      <c r="G725" s="23"/>
      <c r="H725" s="23"/>
      <c r="I725" s="23"/>
      <c r="J725" s="23"/>
    </row>
    <row r="726" spans="1:10" s="40" customFormat="1" ht="15">
      <c r="A726" s="38"/>
      <c r="B726" s="50"/>
      <c r="C726" s="39"/>
      <c r="G726" s="23"/>
      <c r="H726" s="23"/>
      <c r="I726" s="23"/>
      <c r="J726" s="23"/>
    </row>
    <row r="727" spans="1:10" s="40" customFormat="1" ht="15">
      <c r="A727" s="38"/>
      <c r="B727" s="50"/>
      <c r="C727" s="39"/>
      <c r="G727" s="23"/>
      <c r="H727" s="23"/>
      <c r="I727" s="23"/>
      <c r="J727" s="23"/>
    </row>
    <row r="728" spans="1:10" s="40" customFormat="1" ht="15">
      <c r="A728" s="38"/>
      <c r="B728" s="53"/>
      <c r="C728" s="39"/>
      <c r="G728" s="23"/>
      <c r="H728" s="23"/>
      <c r="I728" s="23"/>
      <c r="J728" s="23"/>
    </row>
    <row r="729" spans="1:10" s="40" customFormat="1" ht="15">
      <c r="A729" s="38"/>
      <c r="B729" s="49"/>
      <c r="C729" s="39"/>
      <c r="G729" s="23"/>
      <c r="H729" s="23"/>
      <c r="I729" s="23"/>
      <c r="J729" s="23"/>
    </row>
    <row r="730" spans="1:10" s="40" customFormat="1" ht="15">
      <c r="A730" s="38"/>
      <c r="B730" s="50"/>
      <c r="C730" s="39"/>
      <c r="G730" s="23"/>
      <c r="H730" s="23"/>
      <c r="I730" s="23"/>
      <c r="J730" s="23"/>
    </row>
    <row r="731" spans="1:10" s="40" customFormat="1" ht="15">
      <c r="A731" s="38"/>
      <c r="B731" s="53"/>
      <c r="C731" s="39"/>
      <c r="G731" s="23"/>
      <c r="H731" s="23"/>
      <c r="I731" s="23"/>
      <c r="J731" s="23"/>
    </row>
    <row r="732" spans="1:10" s="40" customFormat="1" ht="15">
      <c r="A732" s="38"/>
      <c r="B732" s="53"/>
      <c r="C732" s="39"/>
      <c r="G732" s="23"/>
      <c r="H732" s="23"/>
      <c r="I732" s="23"/>
      <c r="J732" s="23"/>
    </row>
    <row r="733" spans="1:10" s="40" customFormat="1" ht="15">
      <c r="A733" s="38"/>
      <c r="B733" s="53"/>
      <c r="C733" s="39"/>
      <c r="G733" s="23"/>
      <c r="H733" s="23"/>
      <c r="I733" s="23"/>
      <c r="J733" s="23"/>
    </row>
    <row r="734" spans="1:10" s="40" customFormat="1" ht="15">
      <c r="A734" s="38"/>
      <c r="B734" s="50"/>
      <c r="C734" s="39"/>
      <c r="G734" s="23"/>
      <c r="H734" s="23"/>
      <c r="I734" s="23"/>
      <c r="J734" s="23"/>
    </row>
    <row r="735" spans="1:10" s="40" customFormat="1" ht="15">
      <c r="A735" s="38"/>
      <c r="B735" s="50"/>
      <c r="C735" s="39"/>
      <c r="G735" s="23"/>
      <c r="H735" s="23"/>
      <c r="I735" s="23"/>
      <c r="J735" s="23"/>
    </row>
    <row r="736" spans="1:10" s="40" customFormat="1" ht="15">
      <c r="A736" s="38"/>
      <c r="B736" s="50"/>
      <c r="C736" s="39"/>
      <c r="G736" s="23"/>
      <c r="H736" s="23"/>
      <c r="I736" s="23"/>
      <c r="J736" s="23"/>
    </row>
    <row r="737" spans="1:10" s="40" customFormat="1" ht="15">
      <c r="A737" s="38"/>
      <c r="B737" s="50"/>
      <c r="C737" s="39"/>
      <c r="G737" s="23"/>
      <c r="H737" s="23"/>
      <c r="I737" s="23"/>
      <c r="J737" s="23"/>
    </row>
    <row r="738" spans="1:10" s="40" customFormat="1" ht="15">
      <c r="A738" s="38"/>
      <c r="B738" s="50"/>
      <c r="C738" s="39"/>
      <c r="G738" s="23"/>
      <c r="H738" s="23"/>
      <c r="I738" s="23"/>
      <c r="J738" s="23"/>
    </row>
    <row r="739" spans="1:10" s="40" customFormat="1" ht="15">
      <c r="A739" s="38"/>
      <c r="B739" s="50"/>
      <c r="C739" s="39"/>
      <c r="G739" s="23"/>
      <c r="H739" s="23"/>
      <c r="I739" s="23"/>
      <c r="J739" s="23"/>
    </row>
    <row r="740" spans="1:10" s="40" customFormat="1" ht="15">
      <c r="A740" s="38"/>
      <c r="B740" s="50"/>
      <c r="C740" s="39"/>
      <c r="G740" s="23"/>
      <c r="H740" s="23"/>
      <c r="I740" s="23"/>
      <c r="J740" s="23"/>
    </row>
    <row r="741" spans="1:10" s="40" customFormat="1" ht="15">
      <c r="A741" s="38"/>
      <c r="B741" s="50"/>
      <c r="C741" s="39"/>
      <c r="G741" s="23"/>
      <c r="H741" s="23"/>
      <c r="I741" s="23"/>
      <c r="J741" s="23"/>
    </row>
    <row r="742" spans="1:10" s="40" customFormat="1" ht="15">
      <c r="A742" s="38"/>
      <c r="B742" s="50"/>
      <c r="C742" s="39"/>
      <c r="G742" s="23"/>
      <c r="H742" s="23"/>
      <c r="I742" s="23"/>
      <c r="J742" s="23"/>
    </row>
    <row r="743" spans="1:10" s="40" customFormat="1" ht="15">
      <c r="A743" s="38"/>
      <c r="B743" s="50"/>
      <c r="C743" s="39"/>
      <c r="G743" s="23"/>
      <c r="H743" s="23"/>
      <c r="I743" s="23"/>
      <c r="J743" s="23"/>
    </row>
    <row r="744" spans="1:10" s="40" customFormat="1" ht="15">
      <c r="A744" s="38"/>
      <c r="B744" s="53"/>
      <c r="C744" s="39"/>
      <c r="G744" s="23"/>
      <c r="H744" s="23"/>
      <c r="I744" s="23"/>
      <c r="J744" s="23"/>
    </row>
    <row r="745" spans="1:10" s="40" customFormat="1" ht="15">
      <c r="A745" s="38"/>
      <c r="B745" s="53"/>
      <c r="C745" s="39"/>
      <c r="G745" s="23"/>
      <c r="H745" s="23"/>
      <c r="I745" s="23"/>
      <c r="J745" s="23"/>
    </row>
    <row r="746" spans="1:10" s="40" customFormat="1" ht="15">
      <c r="A746" s="38"/>
      <c r="B746" s="49"/>
      <c r="C746" s="39"/>
      <c r="G746" s="23"/>
      <c r="H746" s="23"/>
      <c r="I746" s="23"/>
      <c r="J746" s="23"/>
    </row>
    <row r="747" spans="1:10" s="40" customFormat="1" ht="15">
      <c r="A747" s="38"/>
      <c r="B747" s="50"/>
      <c r="C747" s="39"/>
      <c r="G747" s="23"/>
      <c r="H747" s="23"/>
      <c r="I747" s="23"/>
      <c r="J747" s="23"/>
    </row>
    <row r="748" spans="1:10" s="40" customFormat="1" ht="15">
      <c r="A748" s="38"/>
      <c r="B748" s="50"/>
      <c r="C748" s="39"/>
      <c r="G748" s="23"/>
      <c r="H748" s="23"/>
      <c r="I748" s="23"/>
      <c r="J748" s="23"/>
    </row>
    <row r="749" spans="1:10" s="40" customFormat="1" ht="15">
      <c r="A749" s="38"/>
      <c r="B749" s="50"/>
      <c r="C749" s="39"/>
      <c r="G749" s="23"/>
      <c r="H749" s="23"/>
      <c r="I749" s="23"/>
      <c r="J749" s="23"/>
    </row>
    <row r="750" spans="1:10" s="40" customFormat="1" ht="15">
      <c r="A750" s="38"/>
      <c r="B750" s="50"/>
      <c r="C750" s="39"/>
      <c r="G750" s="23"/>
      <c r="H750" s="23"/>
      <c r="I750" s="23"/>
      <c r="J750" s="23"/>
    </row>
    <row r="751" spans="1:10" s="40" customFormat="1" ht="15">
      <c r="A751" s="38"/>
      <c r="B751" s="50"/>
      <c r="C751" s="39"/>
      <c r="G751" s="23"/>
      <c r="H751" s="23"/>
      <c r="I751" s="23"/>
      <c r="J751" s="23"/>
    </row>
    <row r="752" spans="1:10" s="40" customFormat="1" ht="15">
      <c r="A752" s="38"/>
      <c r="B752" s="50"/>
      <c r="C752" s="39"/>
      <c r="G752" s="23"/>
      <c r="H752" s="23"/>
      <c r="I752" s="23"/>
      <c r="J752" s="23"/>
    </row>
    <row r="753" spans="1:10" s="40" customFormat="1" ht="15">
      <c r="A753" s="38"/>
      <c r="B753" s="50"/>
      <c r="C753" s="39"/>
      <c r="G753" s="23"/>
      <c r="H753" s="23"/>
      <c r="I753" s="23"/>
      <c r="J753" s="23"/>
    </row>
    <row r="754" spans="1:10" s="56" customFormat="1" ht="15">
      <c r="A754" s="54"/>
      <c r="B754" s="50"/>
      <c r="C754" s="55"/>
      <c r="G754" s="22"/>
      <c r="H754" s="22"/>
      <c r="I754" s="22"/>
      <c r="J754" s="22"/>
    </row>
    <row r="755" spans="1:10" s="56" customFormat="1" ht="15">
      <c r="A755" s="54"/>
      <c r="B755" s="50"/>
      <c r="C755" s="55"/>
      <c r="G755" s="22"/>
      <c r="H755" s="22"/>
      <c r="I755" s="22"/>
      <c r="J755" s="22"/>
    </row>
    <row r="756" spans="1:10" s="56" customFormat="1" ht="15">
      <c r="A756" s="54"/>
      <c r="B756" s="50"/>
      <c r="C756" s="55"/>
      <c r="G756" s="22"/>
      <c r="H756" s="22"/>
      <c r="I756" s="22"/>
      <c r="J756" s="22"/>
    </row>
    <row r="757" spans="1:10" s="56" customFormat="1" ht="15">
      <c r="A757" s="54"/>
      <c r="B757" s="50"/>
      <c r="C757" s="55"/>
      <c r="G757" s="22"/>
      <c r="H757" s="22"/>
      <c r="I757" s="22"/>
      <c r="J757" s="22"/>
    </row>
    <row r="758" spans="1:10" s="56" customFormat="1" ht="15">
      <c r="A758" s="54"/>
      <c r="B758" s="50"/>
      <c r="C758" s="55"/>
      <c r="G758" s="22"/>
      <c r="H758" s="22"/>
      <c r="I758" s="22"/>
      <c r="J758" s="22"/>
    </row>
    <row r="759" spans="1:10" s="56" customFormat="1" ht="15">
      <c r="A759" s="54"/>
      <c r="B759" s="50"/>
      <c r="C759" s="55"/>
      <c r="G759" s="22"/>
      <c r="H759" s="22"/>
      <c r="I759" s="22"/>
      <c r="J759" s="22"/>
    </row>
    <row r="760" spans="1:10" s="56" customFormat="1" ht="15">
      <c r="A760" s="54"/>
      <c r="B760" s="50"/>
      <c r="C760" s="55"/>
      <c r="G760" s="22"/>
      <c r="H760" s="22"/>
      <c r="I760" s="22"/>
      <c r="J760" s="22"/>
    </row>
    <row r="761" spans="1:10" s="56" customFormat="1" ht="15">
      <c r="A761" s="54"/>
      <c r="B761" s="50"/>
      <c r="C761" s="55"/>
      <c r="G761" s="22"/>
      <c r="H761" s="22"/>
      <c r="I761" s="22"/>
      <c r="J761" s="22"/>
    </row>
    <row r="762" spans="1:10" s="56" customFormat="1" ht="15">
      <c r="A762" s="54"/>
      <c r="B762" s="50"/>
      <c r="C762" s="55"/>
      <c r="G762" s="22"/>
      <c r="H762" s="22"/>
      <c r="I762" s="22"/>
      <c r="J762" s="22"/>
    </row>
    <row r="763" spans="1:10" s="56" customFormat="1" ht="15">
      <c r="A763" s="54"/>
      <c r="B763" s="50"/>
      <c r="C763" s="55"/>
      <c r="G763" s="22"/>
      <c r="H763" s="22"/>
      <c r="I763" s="22"/>
      <c r="J763" s="22"/>
    </row>
    <row r="764" spans="1:10" s="56" customFormat="1" ht="15">
      <c r="A764" s="54"/>
      <c r="B764" s="50"/>
      <c r="C764" s="55"/>
      <c r="G764" s="22"/>
      <c r="H764" s="22"/>
      <c r="I764" s="22"/>
      <c r="J764" s="22"/>
    </row>
    <row r="765" spans="1:10" s="56" customFormat="1" ht="15">
      <c r="A765" s="54"/>
      <c r="B765" s="50"/>
      <c r="C765" s="55"/>
      <c r="G765" s="22"/>
      <c r="H765" s="22"/>
      <c r="I765" s="22"/>
      <c r="J765" s="22"/>
    </row>
    <row r="766" spans="1:10" s="56" customFormat="1" ht="15">
      <c r="A766" s="54"/>
      <c r="B766" s="50"/>
      <c r="C766" s="55"/>
      <c r="G766" s="22"/>
      <c r="H766" s="22"/>
      <c r="I766" s="22"/>
      <c r="J766" s="22"/>
    </row>
    <row r="767" spans="1:10" s="56" customFormat="1" ht="15">
      <c r="A767" s="54"/>
      <c r="B767" s="53"/>
      <c r="C767" s="55"/>
      <c r="G767" s="22"/>
      <c r="H767" s="22"/>
      <c r="I767" s="22"/>
      <c r="J767" s="22"/>
    </row>
    <row r="768" spans="1:10" s="56" customFormat="1" ht="15">
      <c r="A768" s="54"/>
      <c r="B768" s="50"/>
      <c r="C768" s="55"/>
      <c r="G768" s="22"/>
      <c r="H768" s="22"/>
      <c r="I768" s="22"/>
      <c r="J768" s="22"/>
    </row>
    <row r="769" spans="1:10" s="56" customFormat="1" ht="15">
      <c r="A769" s="54"/>
      <c r="B769" s="50"/>
      <c r="C769" s="55"/>
      <c r="G769" s="22"/>
      <c r="H769" s="22"/>
      <c r="I769" s="22"/>
      <c r="J769" s="22"/>
    </row>
    <row r="770" spans="1:10" s="56" customFormat="1" ht="15">
      <c r="A770" s="54"/>
      <c r="B770" s="50"/>
      <c r="C770" s="55"/>
      <c r="G770" s="22"/>
      <c r="H770" s="22"/>
      <c r="I770" s="22"/>
      <c r="J770" s="22"/>
    </row>
    <row r="771" spans="1:10" s="56" customFormat="1" ht="15">
      <c r="A771" s="54"/>
      <c r="B771" s="50"/>
      <c r="C771" s="55"/>
      <c r="G771" s="22"/>
      <c r="H771" s="22"/>
      <c r="I771" s="22"/>
      <c r="J771" s="22"/>
    </row>
    <row r="772" spans="1:10" s="56" customFormat="1" ht="15">
      <c r="A772" s="54"/>
      <c r="B772" s="50"/>
      <c r="C772" s="55"/>
      <c r="G772" s="22"/>
      <c r="H772" s="22"/>
      <c r="I772" s="22"/>
      <c r="J772" s="22"/>
    </row>
    <row r="773" spans="1:10" s="56" customFormat="1" ht="15">
      <c r="A773" s="54"/>
      <c r="B773" s="50"/>
      <c r="C773" s="55"/>
      <c r="G773" s="22"/>
      <c r="H773" s="22"/>
      <c r="I773" s="22"/>
      <c r="J773" s="22"/>
    </row>
    <row r="774" spans="1:10" s="56" customFormat="1" ht="15">
      <c r="A774" s="54"/>
      <c r="B774" s="50"/>
      <c r="C774" s="55"/>
      <c r="G774" s="22"/>
      <c r="H774" s="22"/>
      <c r="I774" s="22"/>
      <c r="J774" s="22"/>
    </row>
    <row r="775" spans="1:10" s="56" customFormat="1" ht="15">
      <c r="A775" s="54"/>
      <c r="B775" s="50"/>
      <c r="C775" s="55"/>
      <c r="G775" s="22"/>
      <c r="H775" s="22"/>
      <c r="I775" s="22"/>
      <c r="J775" s="22"/>
    </row>
    <row r="776" spans="1:10" s="56" customFormat="1" ht="15">
      <c r="A776" s="54"/>
      <c r="B776" s="53"/>
      <c r="C776" s="55"/>
      <c r="G776" s="22"/>
      <c r="H776" s="22"/>
      <c r="I776" s="22"/>
      <c r="J776" s="22"/>
    </row>
    <row r="777" spans="1:10" s="56" customFormat="1" ht="15">
      <c r="A777" s="54"/>
      <c r="B777" s="53"/>
      <c r="C777" s="55"/>
      <c r="G777" s="22"/>
      <c r="H777" s="22"/>
      <c r="I777" s="22"/>
      <c r="J777" s="22"/>
    </row>
    <row r="778" spans="1:10" s="56" customFormat="1" ht="15">
      <c r="A778" s="54"/>
      <c r="B778" s="53"/>
      <c r="C778" s="55"/>
      <c r="G778" s="22"/>
      <c r="H778" s="22"/>
      <c r="I778" s="22"/>
      <c r="J778" s="22"/>
    </row>
    <row r="779" spans="1:10" s="56" customFormat="1" ht="15">
      <c r="A779" s="54"/>
      <c r="B779" s="49"/>
      <c r="C779" s="55"/>
      <c r="G779" s="22"/>
      <c r="H779" s="22"/>
      <c r="I779" s="22"/>
      <c r="J779" s="22"/>
    </row>
    <row r="780" spans="1:10" s="56" customFormat="1" ht="15">
      <c r="A780" s="54"/>
      <c r="B780" s="52"/>
      <c r="C780" s="55"/>
      <c r="G780" s="22"/>
      <c r="H780" s="22"/>
      <c r="I780" s="22"/>
      <c r="J780" s="22"/>
    </row>
    <row r="781" spans="1:10" s="56" customFormat="1" ht="15">
      <c r="A781" s="54"/>
      <c r="B781" s="50"/>
      <c r="C781" s="55"/>
      <c r="G781" s="22"/>
      <c r="H781" s="22"/>
      <c r="I781" s="22"/>
      <c r="J781" s="22"/>
    </row>
    <row r="782" spans="1:10" s="56" customFormat="1" ht="15">
      <c r="A782" s="54"/>
      <c r="B782" s="50"/>
      <c r="C782" s="55"/>
      <c r="G782" s="22"/>
      <c r="H782" s="22"/>
      <c r="I782" s="22"/>
      <c r="J782" s="22"/>
    </row>
    <row r="783" spans="1:10" s="56" customFormat="1" ht="15">
      <c r="A783" s="54"/>
      <c r="B783" s="52"/>
      <c r="C783" s="55"/>
      <c r="G783" s="22"/>
      <c r="H783" s="22"/>
      <c r="I783" s="22"/>
      <c r="J783" s="22"/>
    </row>
    <row r="784" spans="1:10" s="56" customFormat="1" ht="15">
      <c r="A784" s="54"/>
      <c r="B784" s="50"/>
      <c r="C784" s="55"/>
      <c r="G784" s="22"/>
      <c r="H784" s="22"/>
      <c r="I784" s="22"/>
      <c r="J784" s="22"/>
    </row>
    <row r="785" spans="1:10" s="56" customFormat="1" ht="15">
      <c r="A785" s="54"/>
      <c r="B785" s="50"/>
      <c r="C785" s="55"/>
      <c r="G785" s="22"/>
      <c r="H785" s="22"/>
      <c r="I785" s="22"/>
      <c r="J785" s="22"/>
    </row>
    <row r="786" spans="1:10" s="56" customFormat="1" ht="15">
      <c r="A786" s="54"/>
      <c r="B786" s="50"/>
      <c r="C786" s="55"/>
      <c r="G786" s="22"/>
      <c r="H786" s="22"/>
      <c r="I786" s="22"/>
      <c r="J786" s="22"/>
    </row>
    <row r="787" spans="1:10" s="56" customFormat="1" ht="15">
      <c r="A787" s="54"/>
      <c r="B787" s="52"/>
      <c r="C787" s="55"/>
      <c r="G787" s="22"/>
      <c r="H787" s="22"/>
      <c r="I787" s="22"/>
      <c r="J787" s="22"/>
    </row>
    <row r="788" spans="1:10" s="56" customFormat="1" ht="15">
      <c r="A788" s="54"/>
      <c r="B788" s="52"/>
      <c r="C788" s="55"/>
      <c r="G788" s="22"/>
      <c r="H788" s="22"/>
      <c r="I788" s="22"/>
      <c r="J788" s="22"/>
    </row>
    <row r="789" spans="1:10" s="56" customFormat="1" ht="15">
      <c r="A789" s="54"/>
      <c r="B789" s="50"/>
      <c r="C789" s="55"/>
      <c r="G789" s="22"/>
      <c r="H789" s="22"/>
      <c r="I789" s="22"/>
      <c r="J789" s="22"/>
    </row>
    <row r="790" spans="1:10" s="56" customFormat="1" ht="15">
      <c r="A790" s="54"/>
      <c r="B790" s="57"/>
      <c r="C790" s="55"/>
      <c r="G790" s="22"/>
      <c r="H790" s="22"/>
      <c r="I790" s="22"/>
      <c r="J790" s="22"/>
    </row>
    <row r="791" spans="1:10" s="56" customFormat="1" ht="15">
      <c r="A791" s="54"/>
      <c r="B791" s="58"/>
      <c r="C791" s="55"/>
      <c r="G791" s="22"/>
      <c r="H791" s="22"/>
      <c r="I791" s="22"/>
      <c r="J791" s="22"/>
    </row>
    <row r="792" spans="1:10" s="56" customFormat="1" ht="15">
      <c r="A792" s="54"/>
      <c r="B792" s="58"/>
      <c r="C792" s="55"/>
      <c r="G792" s="22"/>
      <c r="H792" s="22"/>
      <c r="I792" s="22"/>
      <c r="J792" s="22"/>
    </row>
    <row r="793" spans="1:10" s="56" customFormat="1" ht="15">
      <c r="A793" s="54"/>
      <c r="B793" s="58"/>
      <c r="C793" s="55"/>
      <c r="G793" s="22"/>
      <c r="H793" s="22"/>
      <c r="I793" s="22"/>
      <c r="J793" s="22"/>
    </row>
    <row r="794" spans="1:10" s="56" customFormat="1" ht="15">
      <c r="A794" s="54"/>
      <c r="B794" s="58"/>
      <c r="C794" s="55"/>
      <c r="G794" s="22"/>
      <c r="H794" s="22"/>
      <c r="I794" s="22"/>
      <c r="J794" s="22"/>
    </row>
    <row r="795" spans="1:10" s="56" customFormat="1" ht="15">
      <c r="A795" s="54"/>
      <c r="B795" s="58"/>
      <c r="C795" s="55"/>
      <c r="G795" s="22"/>
      <c r="H795" s="22"/>
      <c r="I795" s="22"/>
      <c r="J795" s="22"/>
    </row>
    <row r="796" spans="1:10" s="56" customFormat="1" ht="15">
      <c r="A796" s="54"/>
      <c r="B796" s="423"/>
      <c r="C796" s="423"/>
      <c r="G796" s="22"/>
      <c r="H796" s="22"/>
      <c r="I796" s="22"/>
      <c r="J796" s="22"/>
    </row>
    <row r="797" spans="1:10" s="56" customFormat="1" ht="15">
      <c r="A797" s="54"/>
      <c r="B797" s="58"/>
      <c r="C797" s="55"/>
      <c r="G797" s="22"/>
      <c r="H797" s="22"/>
      <c r="I797" s="22"/>
      <c r="J797" s="22"/>
    </row>
    <row r="798" spans="1:10" s="56" customFormat="1" ht="15">
      <c r="A798" s="54"/>
      <c r="B798" s="58"/>
      <c r="C798" s="55"/>
      <c r="G798" s="22"/>
      <c r="H798" s="22"/>
      <c r="I798" s="22"/>
      <c r="J798" s="22"/>
    </row>
    <row r="799" spans="1:10" s="56" customFormat="1" ht="15">
      <c r="A799" s="54"/>
      <c r="B799" s="58"/>
      <c r="C799" s="55"/>
      <c r="G799" s="22"/>
      <c r="H799" s="22"/>
      <c r="I799" s="22"/>
      <c r="J799" s="22"/>
    </row>
    <row r="800" spans="1:10" s="56" customFormat="1" ht="15">
      <c r="A800" s="54"/>
      <c r="B800" s="58"/>
      <c r="C800" s="55"/>
      <c r="G800" s="22"/>
      <c r="H800" s="22"/>
      <c r="I800" s="22"/>
      <c r="J800" s="22"/>
    </row>
    <row r="801" spans="1:10" s="56" customFormat="1" ht="15">
      <c r="A801" s="54"/>
      <c r="B801" s="58"/>
      <c r="C801" s="55"/>
      <c r="G801" s="22"/>
      <c r="H801" s="22"/>
      <c r="I801" s="22"/>
      <c r="J801" s="22"/>
    </row>
    <row r="802" spans="1:10" s="56" customFormat="1" ht="15">
      <c r="A802" s="54"/>
      <c r="B802" s="58"/>
      <c r="C802" s="55"/>
      <c r="G802" s="22"/>
      <c r="H802" s="22"/>
      <c r="I802" s="22"/>
      <c r="J802" s="22"/>
    </row>
    <row r="803" spans="1:10" s="56" customFormat="1" ht="15">
      <c r="A803" s="54"/>
      <c r="B803" s="58"/>
      <c r="C803" s="55"/>
      <c r="G803" s="22"/>
      <c r="H803" s="22"/>
      <c r="I803" s="22"/>
      <c r="J803" s="22"/>
    </row>
    <row r="804" spans="1:10" s="56" customFormat="1" ht="15">
      <c r="A804" s="54"/>
      <c r="B804" s="58"/>
      <c r="C804" s="55"/>
      <c r="G804" s="22"/>
      <c r="H804" s="22"/>
      <c r="I804" s="22"/>
      <c r="J804" s="22"/>
    </row>
    <row r="805" spans="1:10" s="56" customFormat="1" ht="15">
      <c r="A805" s="54"/>
      <c r="B805" s="58"/>
      <c r="C805" s="55"/>
      <c r="G805" s="22"/>
      <c r="H805" s="22"/>
      <c r="I805" s="22"/>
      <c r="J805" s="22"/>
    </row>
    <row r="806" spans="1:10" s="56" customFormat="1" ht="15">
      <c r="A806" s="54"/>
      <c r="B806" s="58"/>
      <c r="C806" s="55"/>
      <c r="G806" s="22"/>
      <c r="H806" s="22"/>
      <c r="I806" s="22"/>
      <c r="J806" s="22"/>
    </row>
    <row r="807" spans="1:10" s="56" customFormat="1" ht="15">
      <c r="A807" s="54"/>
      <c r="B807" s="58"/>
      <c r="C807" s="55"/>
      <c r="G807" s="22"/>
      <c r="H807" s="22"/>
      <c r="I807" s="22"/>
      <c r="J807" s="22"/>
    </row>
    <row r="808" spans="1:10" s="56" customFormat="1" ht="15">
      <c r="A808" s="54"/>
      <c r="B808" s="58"/>
      <c r="C808" s="55"/>
      <c r="G808" s="22"/>
      <c r="H808" s="22"/>
      <c r="I808" s="22"/>
      <c r="J808" s="22"/>
    </row>
    <row r="809" spans="1:10" s="56" customFormat="1" ht="15">
      <c r="A809" s="54"/>
      <c r="B809" s="58"/>
      <c r="C809" s="55"/>
      <c r="G809" s="22"/>
      <c r="H809" s="22"/>
      <c r="I809" s="22"/>
      <c r="J809" s="22"/>
    </row>
    <row r="810" spans="1:10" s="56" customFormat="1" ht="15">
      <c r="A810" s="54"/>
      <c r="B810" s="58"/>
      <c r="C810" s="55"/>
      <c r="G810" s="22"/>
      <c r="H810" s="22"/>
      <c r="I810" s="22"/>
      <c r="J810" s="22"/>
    </row>
    <row r="811" spans="1:10" s="56" customFormat="1" ht="15">
      <c r="A811" s="54"/>
      <c r="B811" s="58"/>
      <c r="C811" s="55"/>
      <c r="G811" s="22"/>
      <c r="H811" s="22"/>
      <c r="I811" s="22"/>
      <c r="J811" s="22"/>
    </row>
    <row r="812" spans="1:10" s="56" customFormat="1" ht="15">
      <c r="A812" s="54"/>
      <c r="B812" s="58"/>
      <c r="C812" s="55"/>
      <c r="G812" s="22"/>
      <c r="H812" s="22"/>
      <c r="I812" s="22"/>
      <c r="J812" s="22"/>
    </row>
    <row r="813" spans="1:10" s="56" customFormat="1" ht="15">
      <c r="A813" s="54"/>
      <c r="B813" s="58"/>
      <c r="C813" s="55"/>
      <c r="G813" s="22"/>
      <c r="H813" s="22"/>
      <c r="I813" s="22"/>
      <c r="J813" s="22"/>
    </row>
    <row r="814" spans="1:10" s="56" customFormat="1" ht="15">
      <c r="A814" s="54"/>
      <c r="B814" s="58"/>
      <c r="C814" s="55"/>
      <c r="G814" s="22"/>
      <c r="H814" s="22"/>
      <c r="I814" s="22"/>
      <c r="J814" s="22"/>
    </row>
    <row r="815" spans="1:10" s="56" customFormat="1" ht="15">
      <c r="A815" s="54"/>
      <c r="B815" s="58"/>
      <c r="C815" s="55"/>
      <c r="G815" s="22"/>
      <c r="H815" s="22"/>
      <c r="I815" s="22"/>
      <c r="J815" s="22"/>
    </row>
    <row r="816" spans="1:10" s="56" customFormat="1" ht="15">
      <c r="A816" s="54"/>
      <c r="B816" s="58"/>
      <c r="C816" s="55"/>
      <c r="G816" s="22"/>
      <c r="H816" s="22"/>
      <c r="I816" s="22"/>
      <c r="J816" s="22"/>
    </row>
    <row r="817" spans="1:10" s="56" customFormat="1" ht="15">
      <c r="A817" s="54"/>
      <c r="B817" s="58"/>
      <c r="C817" s="55"/>
      <c r="G817" s="22"/>
      <c r="H817" s="22"/>
      <c r="I817" s="22"/>
      <c r="J817" s="22"/>
    </row>
    <row r="818" spans="1:10" s="56" customFormat="1" ht="15">
      <c r="A818" s="54"/>
      <c r="B818" s="58"/>
      <c r="C818" s="55"/>
      <c r="G818" s="22"/>
      <c r="H818" s="22"/>
      <c r="I818" s="22"/>
      <c r="J818" s="22"/>
    </row>
    <row r="819" spans="1:10" s="56" customFormat="1" ht="15">
      <c r="A819" s="54"/>
      <c r="B819" s="58"/>
      <c r="C819" s="55"/>
      <c r="G819" s="22"/>
      <c r="H819" s="22"/>
      <c r="I819" s="22"/>
      <c r="J819" s="22"/>
    </row>
    <row r="820" spans="1:10" s="56" customFormat="1" ht="15">
      <c r="A820" s="54"/>
      <c r="B820" s="58"/>
      <c r="C820" s="55"/>
      <c r="G820" s="22"/>
      <c r="H820" s="22"/>
      <c r="I820" s="22"/>
      <c r="J820" s="22"/>
    </row>
    <row r="821" spans="1:10" s="56" customFormat="1" ht="15">
      <c r="A821" s="54"/>
      <c r="B821" s="58"/>
      <c r="C821" s="55"/>
      <c r="G821" s="22"/>
      <c r="H821" s="22"/>
      <c r="I821" s="22"/>
      <c r="J821" s="22"/>
    </row>
    <row r="822" spans="1:10" s="56" customFormat="1" ht="15">
      <c r="A822" s="54"/>
      <c r="B822" s="58"/>
      <c r="C822" s="55"/>
      <c r="G822" s="22"/>
      <c r="H822" s="22"/>
      <c r="I822" s="22"/>
      <c r="J822" s="22"/>
    </row>
    <row r="823" spans="1:10" s="56" customFormat="1" ht="15">
      <c r="A823" s="54"/>
      <c r="B823" s="58"/>
      <c r="C823" s="55"/>
      <c r="G823" s="22"/>
      <c r="H823" s="22"/>
      <c r="I823" s="22"/>
      <c r="J823" s="22"/>
    </row>
    <row r="824" spans="1:10" s="56" customFormat="1" ht="15">
      <c r="A824" s="54"/>
      <c r="B824" s="58"/>
      <c r="C824" s="55"/>
      <c r="G824" s="22"/>
      <c r="H824" s="22"/>
      <c r="I824" s="22"/>
      <c r="J824" s="22"/>
    </row>
    <row r="825" spans="1:10" s="56" customFormat="1" ht="15">
      <c r="A825" s="54"/>
      <c r="B825" s="58"/>
      <c r="C825" s="55"/>
      <c r="G825" s="22"/>
      <c r="H825" s="22"/>
      <c r="I825" s="22"/>
      <c r="J825" s="22"/>
    </row>
    <row r="826" spans="1:10" s="56" customFormat="1" ht="15">
      <c r="A826" s="54"/>
      <c r="B826" s="58"/>
      <c r="C826" s="55"/>
      <c r="G826" s="22"/>
      <c r="H826" s="22"/>
      <c r="I826" s="22"/>
      <c r="J826" s="22"/>
    </row>
    <row r="827" spans="1:10" s="56" customFormat="1" ht="15">
      <c r="A827" s="54"/>
      <c r="B827" s="59"/>
      <c r="C827" s="55"/>
      <c r="G827" s="22"/>
      <c r="H827" s="22"/>
      <c r="I827" s="22"/>
      <c r="J827" s="22"/>
    </row>
    <row r="828" spans="1:10" s="56" customFormat="1" ht="15">
      <c r="A828" s="54"/>
      <c r="B828" s="58"/>
      <c r="C828" s="55"/>
      <c r="G828" s="22"/>
      <c r="H828" s="22"/>
      <c r="I828" s="22"/>
      <c r="J828" s="22"/>
    </row>
    <row r="829" spans="1:10" s="56" customFormat="1" ht="15">
      <c r="A829" s="54"/>
      <c r="B829" s="60"/>
      <c r="C829" s="55"/>
      <c r="G829" s="22"/>
      <c r="H829" s="22"/>
      <c r="I829" s="22"/>
      <c r="J829" s="22"/>
    </row>
    <row r="830" spans="1:10" s="56" customFormat="1" ht="15">
      <c r="A830" s="54"/>
      <c r="B830" s="60"/>
      <c r="C830" s="55"/>
      <c r="G830" s="22"/>
      <c r="H830" s="22"/>
      <c r="I830" s="22"/>
      <c r="J830" s="22"/>
    </row>
    <row r="831" spans="1:10" s="56" customFormat="1" ht="15">
      <c r="A831" s="54"/>
      <c r="B831" s="58"/>
      <c r="C831" s="55"/>
      <c r="G831" s="22"/>
      <c r="H831" s="22"/>
      <c r="I831" s="22"/>
      <c r="J831" s="22"/>
    </row>
    <row r="832" spans="1:10" s="56" customFormat="1" ht="15">
      <c r="A832" s="54"/>
      <c r="B832" s="58"/>
      <c r="C832" s="55"/>
      <c r="G832" s="22"/>
      <c r="H832" s="22"/>
      <c r="I832" s="22"/>
      <c r="J832" s="22"/>
    </row>
    <row r="833" spans="1:10" s="56" customFormat="1" ht="15">
      <c r="A833" s="54"/>
      <c r="B833" s="58"/>
      <c r="C833" s="55"/>
      <c r="G833" s="22"/>
      <c r="H833" s="22"/>
      <c r="I833" s="22"/>
      <c r="J833" s="22"/>
    </row>
    <row r="834" spans="1:10" s="56" customFormat="1" ht="15">
      <c r="A834" s="54"/>
      <c r="B834" s="58"/>
      <c r="C834" s="55"/>
      <c r="G834" s="22"/>
      <c r="H834" s="22"/>
      <c r="I834" s="22"/>
      <c r="J834" s="22"/>
    </row>
    <row r="835" spans="1:10" s="56" customFormat="1" ht="15">
      <c r="A835" s="54"/>
      <c r="B835" s="58"/>
      <c r="C835" s="55"/>
      <c r="G835" s="22"/>
      <c r="H835" s="22"/>
      <c r="I835" s="22"/>
      <c r="J835" s="22"/>
    </row>
    <row r="836" spans="1:10" s="56" customFormat="1" ht="15">
      <c r="A836" s="54"/>
      <c r="B836" s="59"/>
      <c r="C836" s="55"/>
      <c r="G836" s="22"/>
      <c r="H836" s="22"/>
      <c r="I836" s="22"/>
      <c r="J836" s="22"/>
    </row>
    <row r="837" spans="1:10" s="56" customFormat="1" ht="15">
      <c r="A837" s="54"/>
      <c r="B837" s="58"/>
      <c r="C837" s="55"/>
      <c r="G837" s="22"/>
      <c r="H837" s="22"/>
      <c r="I837" s="22"/>
      <c r="J837" s="22"/>
    </row>
    <row r="838" spans="1:10" s="56" customFormat="1" ht="15">
      <c r="A838" s="54"/>
      <c r="B838" s="58"/>
      <c r="C838" s="55"/>
      <c r="G838" s="22"/>
      <c r="H838" s="22"/>
      <c r="I838" s="22"/>
      <c r="J838" s="22"/>
    </row>
    <row r="839" spans="1:10" s="56" customFormat="1" ht="15">
      <c r="A839" s="54"/>
      <c r="B839" s="58"/>
      <c r="C839" s="55"/>
      <c r="G839" s="22"/>
      <c r="H839" s="22"/>
      <c r="I839" s="22"/>
      <c r="J839" s="22"/>
    </row>
    <row r="840" spans="1:10" s="56" customFormat="1" ht="15">
      <c r="A840" s="54"/>
      <c r="B840" s="58"/>
      <c r="C840" s="55"/>
      <c r="G840" s="22"/>
      <c r="H840" s="22"/>
      <c r="I840" s="22"/>
      <c r="J840" s="22"/>
    </row>
    <row r="841" spans="1:10" s="56" customFormat="1" ht="15">
      <c r="A841" s="54"/>
      <c r="B841" s="58"/>
      <c r="C841" s="55"/>
      <c r="G841" s="22"/>
      <c r="H841" s="22"/>
      <c r="I841" s="22"/>
      <c r="J841" s="22"/>
    </row>
    <row r="842" spans="1:10" s="56" customFormat="1" ht="15">
      <c r="A842" s="54"/>
      <c r="B842" s="59"/>
      <c r="C842" s="55"/>
      <c r="G842" s="22"/>
      <c r="H842" s="22"/>
      <c r="I842" s="22"/>
      <c r="J842" s="22"/>
    </row>
    <row r="843" spans="1:10" s="56" customFormat="1" ht="15">
      <c r="A843" s="54"/>
      <c r="B843" s="58"/>
      <c r="C843" s="55"/>
      <c r="G843" s="22"/>
      <c r="H843" s="22"/>
      <c r="I843" s="22"/>
      <c r="J843" s="22"/>
    </row>
    <row r="844" spans="1:10" s="56" customFormat="1" ht="15">
      <c r="A844" s="54"/>
      <c r="B844" s="58"/>
      <c r="C844" s="55"/>
      <c r="G844" s="22"/>
      <c r="H844" s="22"/>
      <c r="I844" s="22"/>
      <c r="J844" s="22"/>
    </row>
    <row r="845" spans="1:10" s="56" customFormat="1" ht="15">
      <c r="A845" s="54"/>
      <c r="B845" s="58"/>
      <c r="C845" s="55"/>
      <c r="G845" s="22"/>
      <c r="H845" s="22"/>
      <c r="I845" s="22"/>
      <c r="J845" s="22"/>
    </row>
    <row r="846" spans="1:10" s="56" customFormat="1" ht="15">
      <c r="A846" s="54"/>
      <c r="B846" s="58"/>
      <c r="C846" s="55"/>
      <c r="G846" s="22"/>
      <c r="H846" s="22"/>
      <c r="I846" s="22"/>
      <c r="J846" s="22"/>
    </row>
    <row r="847" spans="1:10" s="56" customFormat="1" ht="15">
      <c r="A847" s="54"/>
      <c r="B847" s="58"/>
      <c r="C847" s="55"/>
      <c r="G847" s="22"/>
      <c r="H847" s="22"/>
      <c r="I847" s="22"/>
      <c r="J847" s="22"/>
    </row>
    <row r="848" spans="1:10" s="56" customFormat="1" ht="15">
      <c r="A848" s="54"/>
      <c r="B848" s="58"/>
      <c r="C848" s="55"/>
      <c r="G848" s="22"/>
      <c r="H848" s="22"/>
      <c r="I848" s="22"/>
      <c r="J848" s="22"/>
    </row>
    <row r="849" spans="1:10" s="56" customFormat="1" ht="15">
      <c r="A849" s="54"/>
      <c r="B849" s="58"/>
      <c r="C849" s="55"/>
      <c r="G849" s="22"/>
      <c r="H849" s="22"/>
      <c r="I849" s="22"/>
      <c r="J849" s="22"/>
    </row>
    <row r="850" spans="1:10" s="56" customFormat="1" ht="15">
      <c r="A850" s="54"/>
      <c r="B850" s="58"/>
      <c r="C850" s="55"/>
      <c r="G850" s="22"/>
      <c r="H850" s="22"/>
      <c r="I850" s="22"/>
      <c r="J850" s="22"/>
    </row>
    <row r="851" spans="1:10" s="56" customFormat="1" ht="15">
      <c r="A851" s="54"/>
      <c r="B851" s="61"/>
      <c r="C851" s="55"/>
      <c r="G851" s="22"/>
      <c r="H851" s="22"/>
      <c r="I851" s="22"/>
      <c r="J851" s="22"/>
    </row>
    <row r="852" spans="1:10" s="56" customFormat="1" ht="12.75">
      <c r="A852" s="54"/>
      <c r="C852" s="55"/>
      <c r="G852" s="22"/>
      <c r="H852" s="22"/>
      <c r="I852" s="22"/>
      <c r="J852" s="22"/>
    </row>
    <row r="853" spans="1:10" s="56" customFormat="1" ht="15">
      <c r="A853" s="54"/>
      <c r="B853" s="61"/>
      <c r="C853" s="55"/>
      <c r="G853" s="22"/>
      <c r="H853" s="22"/>
      <c r="I853" s="22"/>
      <c r="J853" s="22"/>
    </row>
    <row r="854" spans="1:10" s="56" customFormat="1" ht="15">
      <c r="A854" s="54"/>
      <c r="B854" s="61"/>
      <c r="C854" s="55"/>
      <c r="G854" s="22"/>
      <c r="H854" s="22"/>
      <c r="I854" s="22"/>
      <c r="J854" s="22"/>
    </row>
    <row r="855" spans="1:10" s="56" customFormat="1" ht="15">
      <c r="A855" s="54"/>
      <c r="B855" s="61"/>
      <c r="C855" s="55"/>
      <c r="G855" s="22"/>
      <c r="H855" s="22"/>
      <c r="I855" s="22"/>
      <c r="J855" s="22"/>
    </row>
    <row r="856" spans="1:10" s="56" customFormat="1" ht="15">
      <c r="A856" s="54"/>
      <c r="B856" s="61"/>
      <c r="C856" s="55"/>
      <c r="G856" s="22"/>
      <c r="H856" s="22"/>
      <c r="I856" s="22"/>
      <c r="J856" s="22"/>
    </row>
    <row r="857" spans="1:10" s="56" customFormat="1" ht="15">
      <c r="A857" s="54"/>
      <c r="B857" s="61"/>
      <c r="C857" s="55"/>
      <c r="G857" s="22"/>
      <c r="H857" s="22"/>
      <c r="I857" s="22"/>
      <c r="J857" s="22"/>
    </row>
    <row r="858" spans="1:10" s="56" customFormat="1" ht="15">
      <c r="A858" s="54"/>
      <c r="B858" s="61"/>
      <c r="C858" s="55"/>
      <c r="G858" s="22"/>
      <c r="H858" s="22"/>
      <c r="I858" s="22"/>
      <c r="J858" s="22"/>
    </row>
    <row r="859" spans="1:10" s="56" customFormat="1" ht="15">
      <c r="A859" s="54"/>
      <c r="B859" s="61"/>
      <c r="C859" s="55"/>
      <c r="G859" s="22"/>
      <c r="H859" s="22"/>
      <c r="I859" s="22"/>
      <c r="J859" s="22"/>
    </row>
    <row r="860" spans="1:10" s="56" customFormat="1" ht="15">
      <c r="A860" s="54"/>
      <c r="B860" s="61"/>
      <c r="C860" s="55"/>
      <c r="G860" s="22"/>
      <c r="H860" s="22"/>
      <c r="I860" s="22"/>
      <c r="J860" s="22"/>
    </row>
    <row r="861" spans="1:10" s="56" customFormat="1" ht="15">
      <c r="A861" s="54"/>
      <c r="B861" s="61"/>
      <c r="C861" s="55"/>
      <c r="G861" s="22"/>
      <c r="H861" s="22"/>
      <c r="I861" s="22"/>
      <c r="J861" s="22"/>
    </row>
    <row r="862" spans="1:10" s="56" customFormat="1" ht="15">
      <c r="A862" s="54"/>
      <c r="B862" s="61"/>
      <c r="C862" s="55"/>
      <c r="G862" s="22"/>
      <c r="H862" s="22"/>
      <c r="I862" s="22"/>
      <c r="J862" s="22"/>
    </row>
    <row r="863" spans="1:10" s="56" customFormat="1" ht="15">
      <c r="A863" s="54"/>
      <c r="B863" s="61"/>
      <c r="C863" s="55"/>
      <c r="G863" s="22"/>
      <c r="H863" s="22"/>
      <c r="I863" s="22"/>
      <c r="J863" s="22"/>
    </row>
    <row r="864" spans="1:10" s="56" customFormat="1" ht="15">
      <c r="A864" s="54"/>
      <c r="B864" s="59"/>
      <c r="C864" s="55"/>
      <c r="G864" s="22"/>
      <c r="H864" s="22"/>
      <c r="I864" s="22"/>
      <c r="J864" s="22"/>
    </row>
    <row r="865" spans="1:10" s="56" customFormat="1" ht="15">
      <c r="A865" s="54"/>
      <c r="B865" s="61"/>
      <c r="C865" s="55"/>
      <c r="G865" s="22"/>
      <c r="H865" s="22"/>
      <c r="I865" s="22"/>
      <c r="J865" s="22"/>
    </row>
    <row r="866" spans="1:10" s="56" customFormat="1" ht="15">
      <c r="A866" s="54"/>
      <c r="B866" s="61"/>
      <c r="C866" s="55"/>
      <c r="G866" s="22"/>
      <c r="H866" s="22"/>
      <c r="I866" s="22"/>
      <c r="J866" s="22"/>
    </row>
    <row r="867" spans="1:10" s="56" customFormat="1" ht="15">
      <c r="A867" s="54"/>
      <c r="B867" s="61"/>
      <c r="C867" s="55"/>
      <c r="G867" s="22"/>
      <c r="H867" s="22"/>
      <c r="I867" s="22"/>
      <c r="J867" s="22"/>
    </row>
    <row r="868" spans="1:10" s="56" customFormat="1" ht="15">
      <c r="A868" s="54"/>
      <c r="B868" s="61"/>
      <c r="C868" s="55"/>
      <c r="G868" s="22"/>
      <c r="H868" s="22"/>
      <c r="I868" s="22"/>
      <c r="J868" s="22"/>
    </row>
    <row r="869" spans="1:10" s="56" customFormat="1" ht="15">
      <c r="A869" s="54"/>
      <c r="B869" s="57"/>
      <c r="C869" s="55"/>
      <c r="G869" s="22"/>
      <c r="H869" s="22"/>
      <c r="I869" s="22"/>
      <c r="J869" s="22"/>
    </row>
    <row r="870" spans="1:10" s="56" customFormat="1" ht="15">
      <c r="A870" s="54"/>
      <c r="B870" s="57"/>
      <c r="C870" s="55"/>
      <c r="G870" s="22"/>
      <c r="H870" s="22"/>
      <c r="I870" s="22"/>
      <c r="J870" s="22"/>
    </row>
    <row r="871" spans="1:10" s="56" customFormat="1" ht="15">
      <c r="A871" s="54"/>
      <c r="B871" s="60"/>
      <c r="C871" s="55"/>
      <c r="G871" s="22"/>
      <c r="H871" s="22"/>
      <c r="I871" s="22"/>
      <c r="J871" s="22"/>
    </row>
    <row r="872" spans="1:10" s="56" customFormat="1" ht="15">
      <c r="A872" s="54"/>
      <c r="B872" s="60"/>
      <c r="C872" s="55"/>
      <c r="G872" s="22"/>
      <c r="H872" s="22"/>
      <c r="I872" s="22"/>
      <c r="J872" s="22"/>
    </row>
    <row r="873" spans="1:10" s="56" customFormat="1" ht="15">
      <c r="A873" s="54"/>
      <c r="B873" s="57"/>
      <c r="C873" s="55"/>
      <c r="G873" s="22"/>
      <c r="H873" s="22"/>
      <c r="I873" s="22"/>
      <c r="J873" s="22"/>
    </row>
    <row r="874" spans="1:10" s="56" customFormat="1" ht="15">
      <c r="A874" s="54"/>
      <c r="B874" s="57"/>
      <c r="C874" s="55"/>
      <c r="G874" s="22"/>
      <c r="H874" s="22"/>
      <c r="I874" s="22"/>
      <c r="J874" s="22"/>
    </row>
    <row r="875" spans="1:10" s="56" customFormat="1" ht="15">
      <c r="A875" s="54"/>
      <c r="B875" s="60"/>
      <c r="C875" s="55"/>
      <c r="G875" s="22"/>
      <c r="H875" s="22"/>
      <c r="I875" s="22"/>
      <c r="J875" s="22"/>
    </row>
    <row r="876" spans="1:10" s="56" customFormat="1" ht="15">
      <c r="A876" s="54"/>
      <c r="B876" s="60"/>
      <c r="C876" s="55"/>
      <c r="G876" s="22"/>
      <c r="H876" s="22"/>
      <c r="I876" s="22"/>
      <c r="J876" s="22"/>
    </row>
    <row r="877" spans="1:10" s="56" customFormat="1" ht="15">
      <c r="A877" s="54"/>
      <c r="B877" s="60"/>
      <c r="C877" s="55"/>
      <c r="G877" s="22"/>
      <c r="H877" s="22"/>
      <c r="I877" s="22"/>
      <c r="J877" s="22"/>
    </row>
    <row r="878" spans="1:10" s="56" customFormat="1" ht="15">
      <c r="A878" s="54"/>
      <c r="B878" s="57"/>
      <c r="C878" s="55"/>
      <c r="G878" s="22"/>
      <c r="H878" s="22"/>
      <c r="I878" s="22"/>
      <c r="J878" s="22"/>
    </row>
    <row r="879" spans="1:10" s="56" customFormat="1" ht="15">
      <c r="A879" s="54"/>
      <c r="B879" s="60"/>
      <c r="C879" s="55"/>
      <c r="G879" s="22"/>
      <c r="H879" s="22"/>
      <c r="I879" s="22"/>
      <c r="J879" s="22"/>
    </row>
    <row r="880" spans="1:10" s="56" customFormat="1" ht="15">
      <c r="A880" s="54"/>
      <c r="B880" s="60"/>
      <c r="C880" s="55"/>
      <c r="G880" s="22"/>
      <c r="H880" s="22"/>
      <c r="I880" s="22"/>
      <c r="J880" s="22"/>
    </row>
    <row r="881" spans="1:10" s="56" customFormat="1" ht="15">
      <c r="A881" s="54"/>
      <c r="B881" s="60"/>
      <c r="C881" s="55"/>
      <c r="G881" s="22"/>
      <c r="H881" s="22"/>
      <c r="I881" s="22"/>
      <c r="J881" s="22"/>
    </row>
    <row r="882" spans="1:10" s="56" customFormat="1" ht="15">
      <c r="A882" s="54"/>
      <c r="B882" s="60"/>
      <c r="C882" s="55"/>
      <c r="G882" s="22"/>
      <c r="H882" s="22"/>
      <c r="I882" s="22"/>
      <c r="J882" s="22"/>
    </row>
    <row r="883" spans="1:10" s="56" customFormat="1" ht="15">
      <c r="A883" s="54"/>
      <c r="B883" s="60"/>
      <c r="C883" s="55"/>
      <c r="G883" s="22"/>
      <c r="H883" s="22"/>
      <c r="I883" s="22"/>
      <c r="J883" s="22"/>
    </row>
    <row r="884" spans="1:10" s="56" customFormat="1" ht="15">
      <c r="A884" s="54"/>
      <c r="B884" s="60"/>
      <c r="C884" s="55"/>
      <c r="G884" s="22"/>
      <c r="H884" s="22"/>
      <c r="I884" s="22"/>
      <c r="J884" s="22"/>
    </row>
    <row r="885" spans="1:10" s="56" customFormat="1" ht="15">
      <c r="A885" s="54"/>
      <c r="B885" s="60"/>
      <c r="C885" s="55"/>
      <c r="G885" s="22"/>
      <c r="H885" s="22"/>
      <c r="I885" s="22"/>
      <c r="J885" s="22"/>
    </row>
    <row r="886" spans="1:10" s="56" customFormat="1" ht="15">
      <c r="A886" s="54"/>
      <c r="B886" s="60"/>
      <c r="C886" s="55"/>
      <c r="G886" s="22"/>
      <c r="H886" s="22"/>
      <c r="I886" s="22"/>
      <c r="J886" s="22"/>
    </row>
    <row r="887" spans="1:10" s="56" customFormat="1" ht="15">
      <c r="A887" s="54"/>
      <c r="B887" s="60"/>
      <c r="C887" s="55"/>
      <c r="G887" s="22"/>
      <c r="H887" s="22"/>
      <c r="I887" s="22"/>
      <c r="J887" s="22"/>
    </row>
    <row r="888" spans="1:10" s="56" customFormat="1" ht="15">
      <c r="A888" s="54"/>
      <c r="B888" s="60"/>
      <c r="C888" s="55"/>
      <c r="G888" s="22"/>
      <c r="H888" s="22"/>
      <c r="I888" s="22"/>
      <c r="J888" s="22"/>
    </row>
    <row r="889" spans="1:10" s="56" customFormat="1" ht="15">
      <c r="A889" s="54"/>
      <c r="B889" s="60"/>
      <c r="C889" s="55"/>
      <c r="G889" s="22"/>
      <c r="H889" s="22"/>
      <c r="I889" s="22"/>
      <c r="J889" s="22"/>
    </row>
    <row r="890" spans="1:10" s="56" customFormat="1" ht="15">
      <c r="A890" s="54"/>
      <c r="B890" s="60"/>
      <c r="C890" s="55"/>
      <c r="G890" s="22"/>
      <c r="H890" s="22"/>
      <c r="I890" s="22"/>
      <c r="J890" s="22"/>
    </row>
    <row r="891" spans="1:10" s="56" customFormat="1" ht="15">
      <c r="A891" s="54"/>
      <c r="B891" s="60"/>
      <c r="C891" s="55"/>
      <c r="G891" s="22"/>
      <c r="H891" s="22"/>
      <c r="I891" s="22"/>
      <c r="J891" s="22"/>
    </row>
    <row r="892" spans="1:10" s="56" customFormat="1" ht="15">
      <c r="A892" s="54"/>
      <c r="B892" s="60"/>
      <c r="C892" s="55"/>
      <c r="G892" s="22"/>
      <c r="H892" s="22"/>
      <c r="I892" s="22"/>
      <c r="J892" s="22"/>
    </row>
    <row r="893" spans="1:10" s="56" customFormat="1" ht="15">
      <c r="A893" s="54"/>
      <c r="B893" s="60"/>
      <c r="C893" s="55"/>
      <c r="G893" s="22"/>
      <c r="H893" s="22"/>
      <c r="I893" s="22"/>
      <c r="J893" s="22"/>
    </row>
    <row r="894" spans="1:10" s="56" customFormat="1" ht="15">
      <c r="A894" s="54"/>
      <c r="B894" s="60"/>
      <c r="C894" s="55"/>
      <c r="G894" s="22"/>
      <c r="H894" s="22"/>
      <c r="I894" s="22"/>
      <c r="J894" s="22"/>
    </row>
    <row r="895" spans="1:10" s="56" customFormat="1" ht="15">
      <c r="A895" s="54"/>
      <c r="B895" s="60"/>
      <c r="C895" s="55"/>
      <c r="G895" s="22"/>
      <c r="H895" s="22"/>
      <c r="I895" s="22"/>
      <c r="J895" s="22"/>
    </row>
    <row r="896" spans="1:10" s="56" customFormat="1" ht="15">
      <c r="A896" s="54"/>
      <c r="B896" s="60"/>
      <c r="C896" s="55"/>
      <c r="G896" s="22"/>
      <c r="H896" s="22"/>
      <c r="I896" s="22"/>
      <c r="J896" s="22"/>
    </row>
    <row r="897" spans="1:10" s="56" customFormat="1" ht="15">
      <c r="A897" s="54"/>
      <c r="B897" s="60"/>
      <c r="C897" s="55"/>
      <c r="G897" s="22"/>
      <c r="H897" s="22"/>
      <c r="I897" s="22"/>
      <c r="J897" s="22"/>
    </row>
    <row r="898" spans="1:10" s="56" customFormat="1" ht="15">
      <c r="A898" s="54"/>
      <c r="B898" s="60"/>
      <c r="C898" s="55"/>
      <c r="G898" s="22"/>
      <c r="H898" s="22"/>
      <c r="I898" s="22"/>
      <c r="J898" s="22"/>
    </row>
    <row r="899" spans="1:10" s="56" customFormat="1" ht="15">
      <c r="A899" s="54"/>
      <c r="B899" s="60"/>
      <c r="C899" s="55"/>
      <c r="G899" s="22"/>
      <c r="H899" s="22"/>
      <c r="I899" s="22"/>
      <c r="J899" s="22"/>
    </row>
    <row r="900" spans="1:10" s="56" customFormat="1" ht="15">
      <c r="A900" s="54"/>
      <c r="B900" s="60"/>
      <c r="C900" s="55"/>
      <c r="G900" s="22"/>
      <c r="H900" s="22"/>
      <c r="I900" s="22"/>
      <c r="J900" s="22"/>
    </row>
    <row r="901" spans="1:10" s="56" customFormat="1" ht="15">
      <c r="A901" s="54"/>
      <c r="B901" s="60"/>
      <c r="C901" s="55"/>
      <c r="G901" s="22"/>
      <c r="H901" s="22"/>
      <c r="I901" s="22"/>
      <c r="J901" s="22"/>
    </row>
    <row r="902" spans="1:10" s="56" customFormat="1" ht="15">
      <c r="A902" s="54"/>
      <c r="B902" s="60"/>
      <c r="C902" s="55"/>
      <c r="G902" s="22"/>
      <c r="H902" s="22"/>
      <c r="I902" s="22"/>
      <c r="J902" s="22"/>
    </row>
    <row r="903" spans="1:10" s="56" customFormat="1" ht="15">
      <c r="A903" s="54"/>
      <c r="B903" s="60"/>
      <c r="C903" s="55"/>
      <c r="G903" s="22"/>
      <c r="H903" s="22"/>
      <c r="I903" s="22"/>
      <c r="J903" s="22"/>
    </row>
    <row r="904" spans="1:10" s="56" customFormat="1" ht="15">
      <c r="A904" s="54"/>
      <c r="B904" s="60"/>
      <c r="C904" s="55"/>
      <c r="G904" s="22"/>
      <c r="H904" s="22"/>
      <c r="I904" s="22"/>
      <c r="J904" s="22"/>
    </row>
    <row r="905" spans="1:10" s="56" customFormat="1" ht="15">
      <c r="A905" s="54"/>
      <c r="B905" s="60"/>
      <c r="C905" s="55"/>
      <c r="G905" s="22"/>
      <c r="H905" s="22"/>
      <c r="I905" s="22"/>
      <c r="J905" s="22"/>
    </row>
    <row r="906" spans="1:10" s="56" customFormat="1" ht="15">
      <c r="A906" s="54"/>
      <c r="B906" s="60"/>
      <c r="C906" s="55"/>
      <c r="G906" s="22"/>
      <c r="H906" s="22"/>
      <c r="I906" s="22"/>
      <c r="J906" s="22"/>
    </row>
    <row r="907" spans="1:10" s="56" customFormat="1" ht="15">
      <c r="A907" s="54"/>
      <c r="B907" s="60"/>
      <c r="C907" s="55"/>
      <c r="G907" s="22"/>
      <c r="H907" s="22"/>
      <c r="I907" s="22"/>
      <c r="J907" s="22"/>
    </row>
    <row r="908" spans="1:10" s="56" customFormat="1" ht="15">
      <c r="A908" s="54"/>
      <c r="B908" s="60"/>
      <c r="C908" s="55"/>
      <c r="G908" s="22"/>
      <c r="H908" s="22"/>
      <c r="I908" s="22"/>
      <c r="J908" s="22"/>
    </row>
    <row r="909" spans="1:10" s="56" customFormat="1" ht="15">
      <c r="A909" s="54"/>
      <c r="B909" s="60"/>
      <c r="C909" s="55"/>
      <c r="G909" s="22"/>
      <c r="H909" s="22"/>
      <c r="I909" s="22"/>
      <c r="J909" s="22"/>
    </row>
    <row r="910" spans="1:10" s="56" customFormat="1" ht="15">
      <c r="A910" s="54"/>
      <c r="B910" s="60"/>
      <c r="C910" s="55"/>
      <c r="G910" s="22"/>
      <c r="H910" s="22"/>
      <c r="I910" s="22"/>
      <c r="J910" s="22"/>
    </row>
    <row r="911" spans="1:10" s="56" customFormat="1" ht="15">
      <c r="A911" s="54"/>
      <c r="B911" s="60"/>
      <c r="C911" s="55"/>
      <c r="G911" s="22"/>
      <c r="H911" s="22"/>
      <c r="I911" s="22"/>
      <c r="J911" s="22"/>
    </row>
    <row r="912" spans="1:10" s="56" customFormat="1" ht="15">
      <c r="A912" s="54"/>
      <c r="B912" s="60"/>
      <c r="C912" s="55"/>
      <c r="G912" s="22"/>
      <c r="H912" s="22"/>
      <c r="I912" s="22"/>
      <c r="J912" s="22"/>
    </row>
    <row r="913" spans="1:10" s="56" customFormat="1" ht="15">
      <c r="A913" s="54"/>
      <c r="B913" s="60"/>
      <c r="C913" s="55"/>
      <c r="G913" s="22"/>
      <c r="H913" s="22"/>
      <c r="I913" s="22"/>
      <c r="J913" s="22"/>
    </row>
    <row r="914" spans="1:10" s="56" customFormat="1" ht="15">
      <c r="A914" s="54"/>
      <c r="B914" s="60"/>
      <c r="C914" s="55"/>
      <c r="G914" s="22"/>
      <c r="H914" s="22"/>
      <c r="I914" s="22"/>
      <c r="J914" s="22"/>
    </row>
    <row r="915" spans="1:10" s="56" customFormat="1" ht="15">
      <c r="A915" s="54"/>
      <c r="B915" s="60"/>
      <c r="C915" s="55"/>
      <c r="G915" s="22"/>
      <c r="H915" s="22"/>
      <c r="I915" s="22"/>
      <c r="J915" s="22"/>
    </row>
    <row r="916" spans="1:10" s="56" customFormat="1" ht="15">
      <c r="A916" s="54"/>
      <c r="B916" s="60"/>
      <c r="C916" s="55"/>
      <c r="G916" s="22"/>
      <c r="H916" s="22"/>
      <c r="I916" s="22"/>
      <c r="J916" s="22"/>
    </row>
    <row r="917" spans="1:10" s="56" customFormat="1" ht="15">
      <c r="A917" s="54"/>
      <c r="B917" s="60"/>
      <c r="C917" s="55"/>
      <c r="G917" s="22"/>
      <c r="H917" s="22"/>
      <c r="I917" s="22"/>
      <c r="J917" s="22"/>
    </row>
    <row r="918" spans="1:10" s="56" customFormat="1" ht="15">
      <c r="A918" s="54"/>
      <c r="B918" s="60"/>
      <c r="C918" s="55"/>
      <c r="G918" s="22"/>
      <c r="H918" s="22"/>
      <c r="I918" s="22"/>
      <c r="J918" s="22"/>
    </row>
    <row r="919" spans="1:10" s="56" customFormat="1" ht="15">
      <c r="A919" s="54"/>
      <c r="B919" s="60"/>
      <c r="C919" s="55"/>
      <c r="G919" s="22"/>
      <c r="H919" s="22"/>
      <c r="I919" s="22"/>
      <c r="J919" s="22"/>
    </row>
    <row r="920" spans="1:10" s="56" customFormat="1" ht="15">
      <c r="A920" s="54"/>
      <c r="B920" s="60"/>
      <c r="C920" s="55"/>
      <c r="G920" s="22"/>
      <c r="H920" s="22"/>
      <c r="I920" s="22"/>
      <c r="J920" s="22"/>
    </row>
    <row r="921" spans="1:10" s="56" customFormat="1" ht="15">
      <c r="A921" s="54"/>
      <c r="B921" s="60"/>
      <c r="C921" s="55"/>
      <c r="G921" s="22"/>
      <c r="H921" s="22"/>
      <c r="I921" s="22"/>
      <c r="J921" s="22"/>
    </row>
    <row r="922" spans="1:10" s="56" customFormat="1" ht="15">
      <c r="A922" s="54"/>
      <c r="B922" s="60"/>
      <c r="C922" s="55"/>
      <c r="G922" s="22"/>
      <c r="H922" s="22"/>
      <c r="I922" s="22"/>
      <c r="J922" s="22"/>
    </row>
    <row r="923" spans="1:10" s="56" customFormat="1" ht="15">
      <c r="A923" s="54"/>
      <c r="B923" s="60"/>
      <c r="C923" s="55"/>
      <c r="G923" s="22"/>
      <c r="H923" s="22"/>
      <c r="I923" s="22"/>
      <c r="J923" s="22"/>
    </row>
    <row r="924" spans="1:10" s="56" customFormat="1" ht="15">
      <c r="A924" s="54"/>
      <c r="B924" s="60"/>
      <c r="C924" s="55"/>
      <c r="G924" s="22"/>
      <c r="H924" s="22"/>
      <c r="I924" s="22"/>
      <c r="J924" s="22"/>
    </row>
    <row r="925" spans="1:10" s="56" customFormat="1" ht="12.75">
      <c r="A925" s="54"/>
      <c r="C925" s="55"/>
      <c r="G925" s="22"/>
      <c r="H925" s="22"/>
      <c r="I925" s="22"/>
      <c r="J925" s="22"/>
    </row>
    <row r="926" spans="1:10" s="56" customFormat="1" ht="12.75">
      <c r="A926" s="54"/>
      <c r="C926" s="55"/>
      <c r="G926" s="22"/>
      <c r="H926" s="22"/>
      <c r="I926" s="22"/>
      <c r="J926" s="22"/>
    </row>
    <row r="927" spans="1:10" s="56" customFormat="1" ht="12.75">
      <c r="A927" s="54"/>
      <c r="C927" s="55"/>
      <c r="G927" s="22"/>
      <c r="H927" s="22"/>
      <c r="I927" s="22"/>
      <c r="J927" s="22"/>
    </row>
    <row r="928" spans="1:10" s="56" customFormat="1" ht="12.75">
      <c r="A928" s="54"/>
      <c r="C928" s="55"/>
      <c r="G928" s="22"/>
      <c r="H928" s="22"/>
      <c r="I928" s="22"/>
      <c r="J928" s="22"/>
    </row>
    <row r="929" spans="1:10" s="56" customFormat="1" ht="12.75">
      <c r="A929" s="54"/>
      <c r="C929" s="55"/>
      <c r="G929" s="22"/>
      <c r="H929" s="22"/>
      <c r="I929" s="22"/>
      <c r="J929" s="22"/>
    </row>
    <row r="930" spans="1:10" s="56" customFormat="1" ht="12.75">
      <c r="A930" s="54"/>
      <c r="C930" s="55"/>
      <c r="G930" s="22"/>
      <c r="H930" s="22"/>
      <c r="I930" s="22"/>
      <c r="J930" s="22"/>
    </row>
    <row r="931" spans="1:10" s="56" customFormat="1" ht="12.75">
      <c r="A931" s="54"/>
      <c r="C931" s="55"/>
      <c r="G931" s="22"/>
      <c r="H931" s="22"/>
      <c r="I931" s="22"/>
      <c r="J931" s="22"/>
    </row>
    <row r="932" spans="1:10" s="56" customFormat="1" ht="12.75">
      <c r="A932" s="54"/>
      <c r="C932" s="55"/>
      <c r="G932" s="22"/>
      <c r="H932" s="22"/>
      <c r="I932" s="22"/>
      <c r="J932" s="22"/>
    </row>
    <row r="933" spans="1:10" s="56" customFormat="1" ht="12.75">
      <c r="A933" s="54"/>
      <c r="C933" s="55"/>
      <c r="G933" s="22"/>
      <c r="H933" s="22"/>
      <c r="I933" s="22"/>
      <c r="J933" s="22"/>
    </row>
    <row r="934" spans="1:10" s="56" customFormat="1" ht="12.75">
      <c r="A934" s="54"/>
      <c r="C934" s="55"/>
      <c r="G934" s="22"/>
      <c r="H934" s="22"/>
      <c r="I934" s="22"/>
      <c r="J934" s="22"/>
    </row>
    <row r="935" spans="1:10" s="56" customFormat="1" ht="12.75">
      <c r="A935" s="54"/>
      <c r="C935" s="55"/>
      <c r="G935" s="22"/>
      <c r="H935" s="22"/>
      <c r="I935" s="22"/>
      <c r="J935" s="22"/>
    </row>
    <row r="936" spans="1:10" s="56" customFormat="1" ht="12.75">
      <c r="A936" s="54"/>
      <c r="C936" s="55"/>
      <c r="G936" s="22"/>
      <c r="H936" s="22"/>
      <c r="I936" s="22"/>
      <c r="J936" s="22"/>
    </row>
    <row r="937" spans="1:10" s="56" customFormat="1" ht="12.75">
      <c r="A937" s="54"/>
      <c r="C937" s="55"/>
      <c r="G937" s="22"/>
      <c r="H937" s="22"/>
      <c r="I937" s="22"/>
      <c r="J937" s="22"/>
    </row>
    <row r="938" spans="1:10" s="56" customFormat="1" ht="12.75">
      <c r="A938" s="54"/>
      <c r="C938" s="55"/>
      <c r="G938" s="22"/>
      <c r="H938" s="22"/>
      <c r="I938" s="22"/>
      <c r="J938" s="22"/>
    </row>
    <row r="939" spans="1:10" s="56" customFormat="1" ht="12.75">
      <c r="A939" s="54"/>
      <c r="C939" s="55"/>
      <c r="G939" s="22"/>
      <c r="H939" s="22"/>
      <c r="I939" s="22"/>
      <c r="J939" s="22"/>
    </row>
    <row r="940" spans="1:10" s="56" customFormat="1" ht="12.75">
      <c r="A940" s="54"/>
      <c r="C940" s="55"/>
      <c r="G940" s="22"/>
      <c r="H940" s="22"/>
      <c r="I940" s="22"/>
      <c r="J940" s="22"/>
    </row>
    <row r="941" spans="1:10" s="56" customFormat="1" ht="12.75">
      <c r="A941" s="54"/>
      <c r="C941" s="55"/>
      <c r="G941" s="22"/>
      <c r="H941" s="22"/>
      <c r="I941" s="22"/>
      <c r="J941" s="22"/>
    </row>
    <row r="942" spans="1:10" s="56" customFormat="1" ht="12.75">
      <c r="A942" s="54"/>
      <c r="C942" s="55"/>
      <c r="G942" s="22"/>
      <c r="H942" s="22"/>
      <c r="I942" s="22"/>
      <c r="J942" s="22"/>
    </row>
    <row r="943" spans="1:10" s="56" customFormat="1" ht="12.75">
      <c r="A943" s="54"/>
      <c r="C943" s="55"/>
      <c r="G943" s="22"/>
      <c r="H943" s="22"/>
      <c r="I943" s="22"/>
      <c r="J943" s="22"/>
    </row>
    <row r="944" spans="1:10" s="56" customFormat="1" ht="12.75">
      <c r="A944" s="54"/>
      <c r="C944" s="55"/>
      <c r="G944" s="22"/>
      <c r="H944" s="22"/>
      <c r="I944" s="22"/>
      <c r="J944" s="22"/>
    </row>
    <row r="945" spans="1:10" s="56" customFormat="1" ht="12.75">
      <c r="A945" s="54"/>
      <c r="C945" s="55"/>
      <c r="G945" s="22"/>
      <c r="H945" s="22"/>
      <c r="I945" s="22"/>
      <c r="J945" s="22"/>
    </row>
    <row r="946" spans="1:10" s="56" customFormat="1" ht="12.75">
      <c r="A946" s="54"/>
      <c r="C946" s="55"/>
      <c r="G946" s="22"/>
      <c r="H946" s="22"/>
      <c r="I946" s="22"/>
      <c r="J946" s="22"/>
    </row>
    <row r="947" spans="1:10" s="56" customFormat="1" ht="12.75">
      <c r="A947" s="54"/>
      <c r="C947" s="55"/>
      <c r="G947" s="22"/>
      <c r="H947" s="22"/>
      <c r="I947" s="22"/>
      <c r="J947" s="22"/>
    </row>
    <row r="948" spans="1:10" s="56" customFormat="1" ht="12.75">
      <c r="A948" s="54"/>
      <c r="C948" s="55"/>
      <c r="G948" s="22"/>
      <c r="H948" s="22"/>
      <c r="I948" s="22"/>
      <c r="J948" s="22"/>
    </row>
    <row r="949" spans="1:10" s="56" customFormat="1" ht="12.75">
      <c r="A949" s="54"/>
      <c r="C949" s="55"/>
      <c r="G949" s="22"/>
      <c r="H949" s="22"/>
      <c r="I949" s="22"/>
      <c r="J949" s="22"/>
    </row>
    <row r="950" spans="1:10" s="56" customFormat="1" ht="12.75">
      <c r="A950" s="54"/>
      <c r="C950" s="55"/>
      <c r="G950" s="22"/>
      <c r="H950" s="22"/>
      <c r="I950" s="22"/>
      <c r="J950" s="22"/>
    </row>
    <row r="951" spans="1:10" s="56" customFormat="1" ht="12.75">
      <c r="A951" s="54"/>
      <c r="C951" s="55"/>
      <c r="G951" s="22"/>
      <c r="H951" s="22"/>
      <c r="I951" s="22"/>
      <c r="J951" s="22"/>
    </row>
    <row r="952" spans="1:10" s="56" customFormat="1" ht="12.75">
      <c r="A952" s="54"/>
      <c r="C952" s="55"/>
      <c r="G952" s="22"/>
      <c r="H952" s="22"/>
      <c r="I952" s="22"/>
      <c r="J952" s="22"/>
    </row>
    <row r="953" spans="1:10" s="56" customFormat="1" ht="12.75">
      <c r="A953" s="54"/>
      <c r="C953" s="55"/>
      <c r="G953" s="22"/>
      <c r="H953" s="22"/>
      <c r="I953" s="22"/>
      <c r="J953" s="22"/>
    </row>
    <row r="954" spans="1:10" s="56" customFormat="1" ht="12.75">
      <c r="A954" s="54"/>
      <c r="C954" s="55"/>
      <c r="G954" s="22"/>
      <c r="H954" s="22"/>
      <c r="I954" s="22"/>
      <c r="J954" s="22"/>
    </row>
    <row r="955" spans="1:10" s="56" customFormat="1" ht="12.75">
      <c r="A955" s="54"/>
      <c r="C955" s="55"/>
      <c r="G955" s="22"/>
      <c r="H955" s="22"/>
      <c r="I955" s="22"/>
      <c r="J955" s="22"/>
    </row>
    <row r="956" spans="1:10" s="56" customFormat="1" ht="12.75">
      <c r="A956" s="54"/>
      <c r="C956" s="55"/>
      <c r="G956" s="22"/>
      <c r="H956" s="22"/>
      <c r="I956" s="22"/>
      <c r="J956" s="22"/>
    </row>
    <row r="957" spans="1:10" s="56" customFormat="1" ht="12.75">
      <c r="A957" s="54"/>
      <c r="C957" s="55"/>
      <c r="G957" s="22"/>
      <c r="H957" s="22"/>
      <c r="I957" s="22"/>
      <c r="J957" s="22"/>
    </row>
    <row r="958" spans="1:10" s="56" customFormat="1" ht="12.75">
      <c r="A958" s="54"/>
      <c r="C958" s="55"/>
      <c r="G958" s="22"/>
      <c r="H958" s="22"/>
      <c r="I958" s="22"/>
      <c r="J958" s="22"/>
    </row>
    <row r="959" spans="1:10" s="56" customFormat="1" ht="12.75">
      <c r="A959" s="54"/>
      <c r="C959" s="55"/>
      <c r="G959" s="22"/>
      <c r="H959" s="22"/>
      <c r="I959" s="22"/>
      <c r="J959" s="22"/>
    </row>
    <row r="960" spans="1:10" s="56" customFormat="1" ht="12.75">
      <c r="A960" s="54"/>
      <c r="C960" s="55"/>
      <c r="G960" s="22"/>
      <c r="H960" s="22"/>
      <c r="I960" s="22"/>
      <c r="J960" s="22"/>
    </row>
    <row r="961" spans="1:10" s="56" customFormat="1" ht="12.75">
      <c r="A961" s="54"/>
      <c r="C961" s="55"/>
      <c r="G961" s="22"/>
      <c r="H961" s="22"/>
      <c r="I961" s="22"/>
      <c r="J961" s="22"/>
    </row>
    <row r="962" spans="1:10" s="56" customFormat="1" ht="12.75">
      <c r="A962" s="54"/>
      <c r="C962" s="55"/>
      <c r="G962" s="22"/>
      <c r="H962" s="22"/>
      <c r="I962" s="22"/>
      <c r="J962" s="22"/>
    </row>
    <row r="963" spans="1:10" s="56" customFormat="1" ht="12.75">
      <c r="A963" s="54"/>
      <c r="C963" s="55"/>
      <c r="G963" s="22"/>
      <c r="H963" s="22"/>
      <c r="I963" s="22"/>
      <c r="J963" s="22"/>
    </row>
    <row r="964" spans="1:10" s="56" customFormat="1" ht="12.75">
      <c r="A964" s="54"/>
      <c r="C964" s="55"/>
      <c r="G964" s="22"/>
      <c r="H964" s="22"/>
      <c r="I964" s="22"/>
      <c r="J964" s="22"/>
    </row>
    <row r="965" spans="1:10" s="56" customFormat="1" ht="12.75">
      <c r="A965" s="54"/>
      <c r="C965" s="55"/>
      <c r="G965" s="22"/>
      <c r="H965" s="22"/>
      <c r="I965" s="22"/>
      <c r="J965" s="22"/>
    </row>
    <row r="966" spans="1:10" s="56" customFormat="1" ht="12.75">
      <c r="A966" s="54"/>
      <c r="C966" s="55"/>
      <c r="G966" s="22"/>
      <c r="H966" s="22"/>
      <c r="I966" s="22"/>
      <c r="J966" s="22"/>
    </row>
    <row r="967" spans="1:10" s="56" customFormat="1" ht="12.75">
      <c r="A967" s="54"/>
      <c r="C967" s="55"/>
      <c r="G967" s="22"/>
      <c r="H967" s="22"/>
      <c r="I967" s="22"/>
      <c r="J967" s="22"/>
    </row>
    <row r="968" spans="1:10" s="56" customFormat="1" ht="12.75">
      <c r="A968" s="54"/>
      <c r="C968" s="55"/>
      <c r="G968" s="22"/>
      <c r="H968" s="22"/>
      <c r="I968" s="22"/>
      <c r="J968" s="22"/>
    </row>
    <row r="969" spans="1:10" s="56" customFormat="1" ht="12.75">
      <c r="A969" s="54"/>
      <c r="C969" s="55"/>
      <c r="G969" s="22"/>
      <c r="H969" s="22"/>
      <c r="I969" s="22"/>
      <c r="J969" s="22"/>
    </row>
    <row r="970" spans="1:10" s="56" customFormat="1" ht="12.75">
      <c r="A970" s="54"/>
      <c r="C970" s="55"/>
      <c r="G970" s="22"/>
      <c r="H970" s="22"/>
      <c r="I970" s="22"/>
      <c r="J970" s="22"/>
    </row>
    <row r="971" spans="1:10" s="56" customFormat="1" ht="12.75">
      <c r="A971" s="54"/>
      <c r="C971" s="55"/>
      <c r="G971" s="22"/>
      <c r="H971" s="22"/>
      <c r="I971" s="22"/>
      <c r="J971" s="22"/>
    </row>
    <row r="972" spans="1:10" s="56" customFormat="1" ht="12.75">
      <c r="A972" s="54"/>
      <c r="C972" s="55"/>
      <c r="G972" s="22"/>
      <c r="H972" s="22"/>
      <c r="I972" s="22"/>
      <c r="J972" s="22"/>
    </row>
    <row r="973" spans="1:10" s="56" customFormat="1" ht="12.75">
      <c r="A973" s="54"/>
      <c r="C973" s="55"/>
      <c r="G973" s="22"/>
      <c r="H973" s="22"/>
      <c r="I973" s="22"/>
      <c r="J973" s="22"/>
    </row>
    <row r="974" spans="1:10" s="56" customFormat="1" ht="12.75">
      <c r="A974" s="54"/>
      <c r="C974" s="55"/>
      <c r="G974" s="22"/>
      <c r="H974" s="22"/>
      <c r="I974" s="22"/>
      <c r="J974" s="22"/>
    </row>
    <row r="975" spans="1:10" s="56" customFormat="1" ht="12.75">
      <c r="A975" s="54"/>
      <c r="C975" s="55"/>
      <c r="G975" s="22"/>
      <c r="H975" s="22"/>
      <c r="I975" s="22"/>
      <c r="J975" s="22"/>
    </row>
    <row r="976" spans="1:10" s="56" customFormat="1" ht="12.75">
      <c r="A976" s="54"/>
      <c r="C976" s="55"/>
      <c r="G976" s="22"/>
      <c r="H976" s="22"/>
      <c r="I976" s="22"/>
      <c r="J976" s="22"/>
    </row>
    <row r="977" spans="1:10" s="56" customFormat="1" ht="12.75">
      <c r="A977" s="54"/>
      <c r="C977" s="55"/>
      <c r="G977" s="22"/>
      <c r="H977" s="22"/>
      <c r="I977" s="22"/>
      <c r="J977" s="22"/>
    </row>
    <row r="978" spans="1:10" s="56" customFormat="1" ht="12.75">
      <c r="A978" s="54"/>
      <c r="C978" s="55"/>
      <c r="G978" s="22"/>
      <c r="H978" s="22"/>
      <c r="I978" s="22"/>
      <c r="J978" s="22"/>
    </row>
    <row r="979" spans="1:10" s="56" customFormat="1" ht="12.75">
      <c r="A979" s="54"/>
      <c r="C979" s="55"/>
      <c r="G979" s="22"/>
      <c r="H979" s="22"/>
      <c r="I979" s="22"/>
      <c r="J979" s="22"/>
    </row>
    <row r="980" spans="1:10" s="56" customFormat="1" ht="12.75">
      <c r="A980" s="54"/>
      <c r="C980" s="55"/>
      <c r="G980" s="22"/>
      <c r="H980" s="22"/>
      <c r="I980" s="22"/>
      <c r="J980" s="22"/>
    </row>
    <row r="981" spans="1:10" s="56" customFormat="1" ht="12.75">
      <c r="A981" s="54"/>
      <c r="C981" s="55"/>
      <c r="G981" s="22"/>
      <c r="H981" s="22"/>
      <c r="I981" s="22"/>
      <c r="J981" s="22"/>
    </row>
    <row r="982" spans="1:10" s="56" customFormat="1" ht="12.75">
      <c r="A982" s="54"/>
      <c r="C982" s="55"/>
      <c r="G982" s="22"/>
      <c r="H982" s="22"/>
      <c r="I982" s="22"/>
      <c r="J982" s="22"/>
    </row>
    <row r="983" spans="1:10" s="56" customFormat="1" ht="12.75">
      <c r="A983" s="54"/>
      <c r="C983" s="55"/>
      <c r="G983" s="22"/>
      <c r="H983" s="22"/>
      <c r="I983" s="22"/>
      <c r="J983" s="22"/>
    </row>
    <row r="984" spans="1:10" s="56" customFormat="1" ht="12.75">
      <c r="A984" s="54"/>
      <c r="C984" s="55"/>
      <c r="G984" s="22"/>
      <c r="H984" s="22"/>
      <c r="I984" s="22"/>
      <c r="J984" s="22"/>
    </row>
    <row r="985" spans="1:10" s="56" customFormat="1" ht="12.75">
      <c r="A985" s="54"/>
      <c r="C985" s="55"/>
      <c r="G985" s="22"/>
      <c r="H985" s="22"/>
      <c r="I985" s="22"/>
      <c r="J985" s="22"/>
    </row>
    <row r="986" spans="1:10" s="56" customFormat="1" ht="12.75">
      <c r="A986" s="54"/>
      <c r="C986" s="55"/>
      <c r="G986" s="22"/>
      <c r="H986" s="22"/>
      <c r="I986" s="22"/>
      <c r="J986" s="22"/>
    </row>
    <row r="987" spans="1:10" s="56" customFormat="1" ht="12.75">
      <c r="A987" s="54"/>
      <c r="C987" s="55"/>
      <c r="G987" s="22"/>
      <c r="H987" s="22"/>
      <c r="I987" s="22"/>
      <c r="J987" s="22"/>
    </row>
    <row r="988" spans="1:10" s="56" customFormat="1" ht="12.75">
      <c r="A988" s="54"/>
      <c r="C988" s="55"/>
      <c r="G988" s="22"/>
      <c r="H988" s="22"/>
      <c r="I988" s="22"/>
      <c r="J988" s="22"/>
    </row>
    <row r="989" spans="1:10" s="56" customFormat="1" ht="12.75">
      <c r="A989" s="54"/>
      <c r="C989" s="55"/>
      <c r="G989" s="22"/>
      <c r="H989" s="22"/>
      <c r="I989" s="22"/>
      <c r="J989" s="22"/>
    </row>
    <row r="990" spans="1:10" s="56" customFormat="1" ht="12.75">
      <c r="A990" s="54"/>
      <c r="C990" s="55"/>
      <c r="G990" s="22"/>
      <c r="H990" s="22"/>
      <c r="I990" s="22"/>
      <c r="J990" s="22"/>
    </row>
    <row r="991" spans="1:10" s="56" customFormat="1" ht="12.75">
      <c r="A991" s="54"/>
      <c r="C991" s="55"/>
      <c r="G991" s="22"/>
      <c r="H991" s="22"/>
      <c r="I991" s="22"/>
      <c r="J991" s="22"/>
    </row>
    <row r="992" spans="1:10" s="56" customFormat="1" ht="12.75">
      <c r="A992" s="54"/>
      <c r="C992" s="55"/>
      <c r="G992" s="22"/>
      <c r="H992" s="22"/>
      <c r="I992" s="22"/>
      <c r="J992" s="22"/>
    </row>
    <row r="993" spans="1:10" s="56" customFormat="1" ht="12.75">
      <c r="A993" s="54"/>
      <c r="C993" s="55"/>
      <c r="G993" s="22"/>
      <c r="H993" s="22"/>
      <c r="I993" s="22"/>
      <c r="J993" s="22"/>
    </row>
    <row r="994" spans="1:10" s="56" customFormat="1" ht="12.75">
      <c r="A994" s="54"/>
      <c r="C994" s="55"/>
      <c r="G994" s="22"/>
      <c r="H994" s="22"/>
      <c r="I994" s="22"/>
      <c r="J994" s="22"/>
    </row>
    <row r="995" spans="1:10" s="56" customFormat="1" ht="12.75">
      <c r="A995" s="54"/>
      <c r="C995" s="55"/>
      <c r="G995" s="22"/>
      <c r="H995" s="22"/>
      <c r="I995" s="22"/>
      <c r="J995" s="22"/>
    </row>
    <row r="996" spans="1:10" s="56" customFormat="1" ht="12.75">
      <c r="A996" s="54"/>
      <c r="C996" s="55"/>
      <c r="G996" s="22"/>
      <c r="H996" s="22"/>
      <c r="I996" s="22"/>
      <c r="J996" s="22"/>
    </row>
  </sheetData>
  <mergeCells count="14">
    <mergeCell ref="B525:J525"/>
    <mergeCell ref="B527:I527"/>
    <mergeCell ref="B10:C10"/>
    <mergeCell ref="H15:I15"/>
    <mergeCell ref="A14:F14"/>
    <mergeCell ref="B13:C13"/>
    <mergeCell ref="E15:G15"/>
    <mergeCell ref="A11:L11"/>
    <mergeCell ref="A12:L12"/>
    <mergeCell ref="A519:J519"/>
    <mergeCell ref="B678:B679"/>
    <mergeCell ref="B680:B681"/>
    <mergeCell ref="B704:B705"/>
    <mergeCell ref="B796:C796"/>
  </mergeCells>
  <printOptions/>
  <pageMargins left="0.7874015748031497" right="0.3937007874015748" top="0.5905511811023623" bottom="0.3937007874015748" header="0.5118110236220472" footer="0.11811023622047245"/>
  <pageSetup fitToHeight="10" horizontalDpi="300" verticalDpi="3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 гл буха</cp:lastModifiedBy>
  <cp:lastPrinted>2018-12-29T06:23:16Z</cp:lastPrinted>
  <dcterms:created xsi:type="dcterms:W3CDTF">1996-10-08T23:32:33Z</dcterms:created>
  <dcterms:modified xsi:type="dcterms:W3CDTF">2019-04-15T11:46:26Z</dcterms:modified>
  <cp:category/>
  <cp:version/>
  <cp:contentType/>
  <cp:contentStatus/>
</cp:coreProperties>
</file>