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ейс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H839" i="4" l="1"/>
  <c r="H838" i="4"/>
  <c r="A831" i="4"/>
  <c r="A830" i="4"/>
  <c r="A829" i="4"/>
  <c r="F826" i="4"/>
  <c r="F824" i="4"/>
  <c r="F823" i="4"/>
  <c r="I812" i="4"/>
  <c r="I811" i="4"/>
  <c r="H811" i="4" s="1"/>
  <c r="I810" i="4"/>
  <c r="H809" i="4"/>
  <c r="I808" i="4"/>
  <c r="H806" i="4"/>
  <c r="I806" i="4" s="1"/>
  <c r="I805" i="4"/>
  <c r="H805" i="4"/>
  <c r="H804" i="4"/>
  <c r="I804" i="4" s="1"/>
  <c r="I803" i="4"/>
  <c r="H803" i="4"/>
  <c r="H798" i="4"/>
  <c r="I798" i="4" s="1"/>
  <c r="H796" i="4"/>
  <c r="I796" i="4" s="1"/>
  <c r="F774" i="4"/>
  <c r="G730" i="4"/>
  <c r="B730" i="4"/>
  <c r="A730" i="4"/>
  <c r="H729" i="4"/>
  <c r="G728" i="4"/>
  <c r="B728" i="4"/>
  <c r="A728" i="4"/>
  <c r="G727" i="4"/>
  <c r="B727" i="4"/>
  <c r="A727" i="4"/>
  <c r="A719" i="4"/>
  <c r="H653" i="4"/>
  <c r="H651" i="4"/>
  <c r="H652" i="4" s="1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09" i="4"/>
  <c r="H605" i="4"/>
  <c r="H604" i="4"/>
  <c r="H603" i="4"/>
  <c r="H602" i="4"/>
  <c r="H601" i="4"/>
  <c r="H599" i="4"/>
  <c r="H598" i="4"/>
  <c r="H597" i="4"/>
  <c r="H596" i="4"/>
  <c r="H595" i="4"/>
  <c r="H594" i="4"/>
  <c r="H593" i="4"/>
  <c r="H589" i="4"/>
  <c r="H588" i="4"/>
  <c r="H587" i="4"/>
  <c r="H583" i="4"/>
  <c r="H582" i="4"/>
  <c r="B582" i="4"/>
  <c r="A582" i="4"/>
  <c r="H581" i="4"/>
  <c r="H580" i="4"/>
  <c r="H579" i="4"/>
  <c r="H578" i="4"/>
  <c r="B578" i="4"/>
  <c r="H577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27" i="4"/>
  <c r="H523" i="4"/>
  <c r="H522" i="4"/>
  <c r="H521" i="4"/>
  <c r="H520" i="4"/>
  <c r="H519" i="4"/>
  <c r="H518" i="4"/>
  <c r="H517" i="4"/>
  <c r="H516" i="4"/>
  <c r="H515" i="4"/>
  <c r="H511" i="4"/>
  <c r="H510" i="4"/>
  <c r="H509" i="4"/>
  <c r="H508" i="4"/>
  <c r="H507" i="4"/>
  <c r="H506" i="4"/>
  <c r="H505" i="4"/>
  <c r="H501" i="4"/>
  <c r="H500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79" i="4"/>
  <c r="H478" i="4"/>
  <c r="H477" i="4"/>
  <c r="H476" i="4"/>
  <c r="H475" i="4"/>
  <c r="H474" i="4"/>
  <c r="H473" i="4"/>
  <c r="H472" i="4"/>
  <c r="H471" i="4"/>
  <c r="H467" i="4"/>
  <c r="H466" i="4"/>
  <c r="H463" i="4"/>
  <c r="B463" i="4"/>
  <c r="A463" i="4"/>
  <c r="H459" i="4"/>
  <c r="H458" i="4"/>
  <c r="H454" i="4"/>
  <c r="H453" i="4"/>
  <c r="H449" i="4"/>
  <c r="H448" i="4"/>
  <c r="H444" i="4"/>
  <c r="H443" i="4"/>
  <c r="H439" i="4"/>
  <c r="H438" i="4"/>
  <c r="H437" i="4"/>
  <c r="H433" i="4"/>
  <c r="H432" i="4"/>
  <c r="H431" i="4"/>
  <c r="H430" i="4"/>
  <c r="H429" i="4"/>
  <c r="H428" i="4"/>
  <c r="H424" i="4"/>
  <c r="H423" i="4"/>
  <c r="H421" i="4"/>
  <c r="H420" i="4"/>
  <c r="H418" i="4"/>
  <c r="H417" i="4"/>
  <c r="H415" i="4"/>
  <c r="H414" i="4"/>
  <c r="H412" i="4"/>
  <c r="H411" i="4"/>
  <c r="H409" i="4"/>
  <c r="I408" i="4"/>
  <c r="H807" i="4" s="1"/>
  <c r="I807" i="4" s="1"/>
  <c r="I407" i="4"/>
  <c r="I406" i="4"/>
  <c r="I405" i="4"/>
  <c r="I404" i="4"/>
  <c r="I403" i="4"/>
  <c r="I402" i="4"/>
  <c r="I401" i="4"/>
  <c r="I400" i="4"/>
  <c r="I399" i="4"/>
  <c r="H398" i="4"/>
  <c r="I397" i="4"/>
  <c r="I396" i="4"/>
  <c r="I395" i="4"/>
  <c r="I394" i="4"/>
  <c r="H802" i="4" s="1"/>
  <c r="I802" i="4" s="1"/>
  <c r="I392" i="4"/>
  <c r="H391" i="4"/>
  <c r="H390" i="4"/>
  <c r="H389" i="4"/>
  <c r="H388" i="4"/>
  <c r="H387" i="4"/>
  <c r="H386" i="4"/>
  <c r="H385" i="4"/>
  <c r="H384" i="4"/>
  <c r="H383" i="4"/>
  <c r="H382" i="4"/>
  <c r="H381" i="4"/>
  <c r="H373" i="4"/>
  <c r="H372" i="4"/>
  <c r="H371" i="4"/>
  <c r="A361" i="4"/>
  <c r="A360" i="4"/>
  <c r="A359" i="4"/>
  <c r="F356" i="4"/>
  <c r="F354" i="4"/>
  <c r="F353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F308" i="4"/>
  <c r="F306" i="4"/>
  <c r="F772" i="4" s="1"/>
  <c r="F305" i="4"/>
  <c r="F771" i="4" s="1"/>
  <c r="I299" i="4"/>
  <c r="H298" i="4"/>
  <c r="B298" i="4"/>
  <c r="H297" i="4"/>
  <c r="I297" i="4" s="1"/>
  <c r="H296" i="4"/>
  <c r="I296" i="4" s="1"/>
  <c r="I295" i="4"/>
  <c r="I293" i="4"/>
  <c r="H293" i="4"/>
  <c r="I292" i="4"/>
  <c r="I291" i="4"/>
  <c r="I290" i="4"/>
  <c r="H290" i="4"/>
  <c r="H289" i="4"/>
  <c r="I289" i="4" s="1"/>
  <c r="I288" i="4"/>
  <c r="H288" i="4"/>
  <c r="H287" i="4"/>
  <c r="I287" i="4" s="1"/>
  <c r="H286" i="4"/>
  <c r="I286" i="4" s="1"/>
  <c r="H285" i="4"/>
  <c r="I285" i="4" s="1"/>
  <c r="H284" i="4"/>
  <c r="I284" i="4" s="1"/>
  <c r="H283" i="4"/>
  <c r="I283" i="4" s="1"/>
  <c r="I282" i="4"/>
  <c r="H282" i="4"/>
  <c r="H281" i="4"/>
  <c r="I281" i="4" s="1"/>
  <c r="I280" i="4"/>
  <c r="H280" i="4"/>
  <c r="H279" i="4"/>
  <c r="I279" i="4" s="1"/>
  <c r="H278" i="4"/>
  <c r="I278" i="4" s="1"/>
  <c r="H277" i="4"/>
  <c r="I277" i="4" s="1"/>
  <c r="H276" i="4"/>
  <c r="I276" i="4" s="1"/>
  <c r="I275" i="4"/>
  <c r="H275" i="4" s="1"/>
  <c r="I274" i="4"/>
  <c r="H274" i="4" s="1"/>
  <c r="H273" i="4"/>
  <c r="I273" i="4" s="1"/>
  <c r="I272" i="4"/>
  <c r="H272" i="4"/>
  <c r="I270" i="4"/>
  <c r="H270" i="4"/>
  <c r="I269" i="4"/>
  <c r="H269" i="4"/>
  <c r="H268" i="4"/>
  <c r="I268" i="4" s="1"/>
  <c r="H267" i="4"/>
  <c r="I267" i="4" s="1"/>
  <c r="H266" i="4"/>
  <c r="I266" i="4" s="1"/>
  <c r="H265" i="4"/>
  <c r="I265" i="4" s="1"/>
  <c r="H264" i="4"/>
  <c r="I264" i="4" s="1"/>
  <c r="I263" i="4"/>
  <c r="H263" i="4" s="1"/>
  <c r="I262" i="4"/>
  <c r="H261" i="4"/>
  <c r="I261" i="4" s="1"/>
  <c r="I260" i="4"/>
  <c r="H260" i="4"/>
  <c r="H259" i="4"/>
  <c r="I258" i="4"/>
  <c r="I259" i="4" s="1"/>
  <c r="H258" i="4"/>
  <c r="H257" i="4"/>
  <c r="I257" i="4" s="1"/>
  <c r="H256" i="4"/>
  <c r="I256" i="4" s="1"/>
  <c r="H255" i="4"/>
  <c r="I255" i="4" s="1"/>
  <c r="H254" i="4"/>
  <c r="I254" i="4" s="1"/>
  <c r="H253" i="4"/>
  <c r="I253" i="4" s="1"/>
  <c r="I252" i="4"/>
  <c r="H252" i="4"/>
  <c r="H251" i="4"/>
  <c r="I251" i="4" s="1"/>
  <c r="I250" i="4"/>
  <c r="H250" i="4"/>
  <c r="H249" i="4"/>
  <c r="I249" i="4" s="1"/>
  <c r="H248" i="4"/>
  <c r="I248" i="4" s="1"/>
  <c r="H247" i="4"/>
  <c r="I247" i="4" s="1"/>
  <c r="H246" i="4"/>
  <c r="I246" i="4" s="1"/>
  <c r="H245" i="4"/>
  <c r="I245" i="4" s="1"/>
  <c r="I244" i="4"/>
  <c r="H244" i="4"/>
  <c r="H243" i="4"/>
  <c r="I243" i="4" s="1"/>
  <c r="I242" i="4"/>
  <c r="H242" i="4"/>
  <c r="I240" i="4"/>
  <c r="H240" i="4"/>
  <c r="H795" i="4" s="1"/>
  <c r="I795" i="4" s="1"/>
  <c r="B240" i="4"/>
  <c r="I239" i="4"/>
  <c r="H239" i="4"/>
  <c r="B239" i="4"/>
  <c r="I238" i="4"/>
  <c r="H238" i="4"/>
  <c r="H237" i="4"/>
  <c r="H790" i="4" s="1"/>
  <c r="H236" i="4"/>
  <c r="I236" i="4" s="1"/>
  <c r="H235" i="4"/>
  <c r="H791" i="4" s="1"/>
  <c r="H234" i="4"/>
  <c r="H792" i="4" s="1"/>
  <c r="H233" i="4"/>
  <c r="I233" i="4" s="1"/>
  <c r="I232" i="4"/>
  <c r="H232" i="4"/>
  <c r="H730" i="4" s="1"/>
  <c r="H231" i="4"/>
  <c r="I231" i="4" s="1"/>
  <c r="I230" i="4"/>
  <c r="I793" i="4" s="1"/>
  <c r="H230" i="4"/>
  <c r="H793" i="4" s="1"/>
  <c r="H229" i="4"/>
  <c r="I229" i="4" s="1"/>
  <c r="I794" i="4" s="1"/>
  <c r="H228" i="4"/>
  <c r="H789" i="4" s="1"/>
  <c r="H223" i="4"/>
  <c r="I223" i="4" s="1"/>
  <c r="I222" i="4"/>
  <c r="H221" i="4"/>
  <c r="I221" i="4" s="1"/>
  <c r="I213" i="4"/>
  <c r="I212" i="4"/>
  <c r="H211" i="4"/>
  <c r="I211" i="4" s="1"/>
  <c r="H210" i="4"/>
  <c r="A204" i="4"/>
  <c r="A313" i="4" s="1"/>
  <c r="A779" i="4" s="1"/>
  <c r="H179" i="4"/>
  <c r="H169" i="4"/>
  <c r="H166" i="4"/>
  <c r="H132" i="4"/>
  <c r="H129" i="4"/>
  <c r="H124" i="4"/>
  <c r="H171" i="4" s="1"/>
  <c r="H123" i="4"/>
  <c r="H170" i="4" s="1"/>
  <c r="H122" i="4"/>
  <c r="H115" i="4"/>
  <c r="H114" i="4"/>
  <c r="A106" i="4"/>
  <c r="A154" i="4" s="1"/>
  <c r="A105" i="4"/>
  <c r="A153" i="4" s="1"/>
  <c r="A203" i="4" s="1"/>
  <c r="A312" i="4" s="1"/>
  <c r="A778" i="4" s="1"/>
  <c r="H83" i="4"/>
  <c r="H82" i="4"/>
  <c r="H81" i="4"/>
  <c r="H78" i="4"/>
  <c r="H74" i="4"/>
  <c r="H217" i="4" s="1"/>
  <c r="H73" i="4"/>
  <c r="H66" i="4"/>
  <c r="B63" i="4"/>
  <c r="B111" i="4" s="1"/>
  <c r="B159" i="4" s="1"/>
  <c r="A58" i="4"/>
  <c r="A57" i="4"/>
  <c r="A56" i="4"/>
  <c r="A104" i="4" s="1"/>
  <c r="A152" i="4" s="1"/>
  <c r="A202" i="4" s="1"/>
  <c r="A311" i="4" s="1"/>
  <c r="A777" i="4" s="1"/>
  <c r="H36" i="4"/>
  <c r="H728" i="4" s="1"/>
  <c r="H35" i="4"/>
  <c r="H727" i="4" s="1"/>
  <c r="H34" i="4"/>
  <c r="H133" i="4" s="1"/>
  <c r="H32" i="4"/>
  <c r="H131" i="4" s="1"/>
  <c r="H31" i="4"/>
  <c r="H177" i="4" s="1"/>
  <c r="H30" i="4"/>
  <c r="H176" i="4" s="1"/>
  <c r="H28" i="4"/>
  <c r="H219" i="4" s="1"/>
  <c r="I219" i="4" s="1"/>
  <c r="H27" i="4"/>
  <c r="H126" i="4" s="1"/>
  <c r="H26" i="4"/>
  <c r="H172" i="4" s="1"/>
  <c r="H25" i="4"/>
  <c r="H24" i="4"/>
  <c r="H168" i="4" s="1"/>
  <c r="H23" i="4"/>
  <c r="H215" i="4" s="1"/>
  <c r="I215" i="4" s="1"/>
  <c r="H22" i="4"/>
  <c r="H119" i="4" s="1"/>
  <c r="H21" i="4"/>
  <c r="H118" i="4" s="1"/>
  <c r="H20" i="4"/>
  <c r="H117" i="4" s="1"/>
  <c r="I788" i="4" s="1"/>
  <c r="H19" i="4"/>
  <c r="H164" i="4" s="1"/>
  <c r="H18" i="4"/>
  <c r="H163" i="4" s="1"/>
  <c r="H17" i="4"/>
  <c r="H162" i="4" s="1"/>
  <c r="I228" i="4" l="1"/>
  <c r="I789" i="4" s="1"/>
  <c r="H732" i="4"/>
  <c r="H70" i="4"/>
  <c r="I214" i="4" s="1"/>
  <c r="H79" i="4"/>
  <c r="I234" i="4"/>
  <c r="I792" i="4" s="1"/>
  <c r="H69" i="4"/>
  <c r="H127" i="4"/>
  <c r="H165" i="4"/>
  <c r="H377" i="4" s="1"/>
  <c r="I217" i="4"/>
  <c r="I799" i="4" s="1"/>
  <c r="H799" i="4"/>
  <c r="H116" i="4"/>
  <c r="H174" i="4"/>
  <c r="I210" i="4"/>
  <c r="H216" i="4"/>
  <c r="I216" i="4" s="1"/>
  <c r="I235" i="4"/>
  <c r="I791" i="4" s="1"/>
  <c r="H67" i="4"/>
  <c r="H71" i="4"/>
  <c r="H75" i="4"/>
  <c r="H80" i="4"/>
  <c r="H125" i="4"/>
  <c r="H130" i="4"/>
  <c r="H134" i="4"/>
  <c r="H167" i="4"/>
  <c r="H797" i="4" s="1"/>
  <c r="I797" i="4" s="1"/>
  <c r="H180" i="4"/>
  <c r="H224" i="4"/>
  <c r="I224" i="4" s="1"/>
  <c r="H801" i="4"/>
  <c r="I801" i="4" s="1"/>
  <c r="H37" i="4"/>
  <c r="H173" i="4"/>
  <c r="H178" i="4"/>
  <c r="H794" i="4"/>
  <c r="H800" i="4"/>
  <c r="I800" i="4" s="1"/>
  <c r="H120" i="4"/>
  <c r="H218" i="4"/>
  <c r="I218" i="4" s="1"/>
  <c r="I237" i="4"/>
  <c r="H68" i="4"/>
  <c r="H72" i="4"/>
  <c r="H121" i="4" s="1"/>
  <c r="H76" i="4"/>
  <c r="H135" i="4"/>
  <c r="H182" i="4"/>
  <c r="H136" i="4" l="1"/>
  <c r="H84" i="4"/>
  <c r="H787" i="4"/>
  <c r="I225" i="4"/>
  <c r="H225" i="4"/>
  <c r="H183" i="4"/>
  <c r="H813" i="4" l="1"/>
  <c r="I787" i="4"/>
  <c r="I813" i="4" s="1"/>
</calcChain>
</file>

<file path=xl/sharedStrings.xml><?xml version="1.0" encoding="utf-8"?>
<sst xmlns="http://schemas.openxmlformats.org/spreadsheetml/2006/main" count="1160" uniqueCount="569">
  <si>
    <t>Утверждаю:</t>
  </si>
  <si>
    <t>Главный врач ГБУЗ СО "Сызранская ГП"</t>
  </si>
  <si>
    <t>_________________________А.В.Гайлис</t>
  </si>
  <si>
    <t>ПРЕЙСКУРАНТ ЦЕН НА ПЛАТНЫЕ МЕДИЦИНСКИЕ УСЛУГИ,</t>
  </si>
  <si>
    <t>оказываемые ГБУЗ СО "Сызранская поликлиника"</t>
  </si>
  <si>
    <t>по состоянию на 01.08.2019 года.</t>
  </si>
  <si>
    <t>Код услуги</t>
  </si>
  <si>
    <t>Наименование услуги</t>
  </si>
  <si>
    <t>Единица измерения</t>
  </si>
  <si>
    <t>Стоимость услуги (руб.)</t>
  </si>
  <si>
    <t>ХОЗРАСЧЕТНЫЙ КАБИНЕТ ПРОФИЛАКТИЧЕСКИХ ОСМОТРОВ</t>
  </si>
  <si>
    <t>2КПО</t>
  </si>
  <si>
    <t>Периодический осмотр декретированной группы (женщины)</t>
  </si>
  <si>
    <t xml:space="preserve"> 1.1</t>
  </si>
  <si>
    <t>Забор крови из пальца</t>
  </si>
  <si>
    <t>1 процедура</t>
  </si>
  <si>
    <t xml:space="preserve"> 1.2</t>
  </si>
  <si>
    <t>Забор крови из вены</t>
  </si>
  <si>
    <t xml:space="preserve"> 1.3</t>
  </si>
  <si>
    <t>Исследование кала на яйца глист</t>
  </si>
  <si>
    <t>1 исследование</t>
  </si>
  <si>
    <t xml:space="preserve"> 1.4</t>
  </si>
  <si>
    <t xml:space="preserve">Взятие мазка на исследование </t>
  </si>
  <si>
    <t xml:space="preserve"> 1.5</t>
  </si>
  <si>
    <t>Исследование мазка на gn</t>
  </si>
  <si>
    <t xml:space="preserve"> 1.6</t>
  </si>
  <si>
    <t>Исследование мазка на цитологию</t>
  </si>
  <si>
    <t xml:space="preserve"> 1.7</t>
  </si>
  <si>
    <t>Клинический анализ крови (гемоглобин, цветной показатель, эритроциты, лейкоциты, лейкоцитарная формула, СОЭ)</t>
  </si>
  <si>
    <t xml:space="preserve"> 1.8</t>
  </si>
  <si>
    <t>Клинический анализ мочи (удельный вес, белок, сахар, микроскопия осадка)</t>
  </si>
  <si>
    <t xml:space="preserve"> 1.9</t>
  </si>
  <si>
    <t>Исследование крови на сифилис методом экспресс-диагностики (РМП)</t>
  </si>
  <si>
    <t xml:space="preserve"> 1.10</t>
  </si>
  <si>
    <t>Исследование крови на холестерин</t>
  </si>
  <si>
    <t xml:space="preserve"> 1.11</t>
  </si>
  <si>
    <t>Исследование крови на глюкозу ( путем забора крови из вены)</t>
  </si>
  <si>
    <t xml:space="preserve"> 1.12</t>
  </si>
  <si>
    <t>Электрокардиография</t>
  </si>
  <si>
    <t>ОСМОТР СПЕЦИАЛИСТОМ:</t>
  </si>
  <si>
    <t xml:space="preserve"> 1.13</t>
  </si>
  <si>
    <t>врачом-терапевтом</t>
  </si>
  <si>
    <t>1 осмотр</t>
  </si>
  <si>
    <t xml:space="preserve"> 1.14</t>
  </si>
  <si>
    <t>врачом-дерматовенерологом</t>
  </si>
  <si>
    <t xml:space="preserve"> 1.15</t>
  </si>
  <si>
    <t>врачом-оториноларингологом</t>
  </si>
  <si>
    <t xml:space="preserve"> 1.16</t>
  </si>
  <si>
    <t>врачом-стоматологом</t>
  </si>
  <si>
    <t xml:space="preserve"> 1.24</t>
  </si>
  <si>
    <t>врачом-акушером-гинекологом</t>
  </si>
  <si>
    <t xml:space="preserve"> 1.17</t>
  </si>
  <si>
    <t>оформление медицинской карты профосмотра или санитарной книжки</t>
  </si>
  <si>
    <t>1 документ</t>
  </si>
  <si>
    <t xml:space="preserve"> 1.18</t>
  </si>
  <si>
    <t>допуск к работе (оформление заключения)</t>
  </si>
  <si>
    <t>1 справка</t>
  </si>
  <si>
    <t>ИТОГО периодический осмотр декретированной группы (женщины)</t>
  </si>
  <si>
    <t>Заместитель главного врача по экономическим вопросам ____________________________Шагарова И.Г.</t>
  </si>
  <si>
    <t>Исполнитель: экономист Михалченко А.В.</t>
  </si>
  <si>
    <t>1 КПО</t>
  </si>
  <si>
    <t>Периодический осмотр декретированной группы (мужчины)</t>
  </si>
  <si>
    <t>ИТОГО периодический осмотр декретированной группы (мужины)</t>
  </si>
  <si>
    <t>4КПО</t>
  </si>
  <si>
    <t>Предварительный (при трудоустройстве) осмотр декретированной группы (женщины)</t>
  </si>
  <si>
    <t xml:space="preserve"> 1.20</t>
  </si>
  <si>
    <t>Исследование крови на сифилис методом ИФА</t>
  </si>
  <si>
    <t xml:space="preserve"> 1.21</t>
  </si>
  <si>
    <t>РПГА на брюшной тиф (реакция ВИ-гемагглютинации)</t>
  </si>
  <si>
    <t>Итого предварительный ( при трудоустройстве) осмотр декретированной группы (женщины)</t>
  </si>
  <si>
    <t>3КПО</t>
  </si>
  <si>
    <t>Предварительный (при трудоустройстве) осмотр декретированной группы (мужчины)</t>
  </si>
  <si>
    <t>Итого предварительный ( при трудоустройстве) осмотр декретированной группы (мужчины)</t>
  </si>
  <si>
    <t>КАБИНЕТ ПРОВЕДЕНИЯ МЕДИЦИНСКИХ ОСМОТРОВ                 Периодический и предварительный профосмотр работающих с вредными производственными факторами</t>
  </si>
  <si>
    <t>мужчины</t>
  </si>
  <si>
    <t>женщины</t>
  </si>
  <si>
    <t>Исследование мазка на цитологию (атипичные клетки)</t>
  </si>
  <si>
    <t>Взятие мазка на исследование</t>
  </si>
  <si>
    <t>оформление медицинской карты профомотра или санитарной книжки</t>
  </si>
  <si>
    <t>Итого стоимость обследований,обязательных для всех обследуемых</t>
  </si>
  <si>
    <t>Дополнтельные обследования</t>
  </si>
  <si>
    <t>Осмотр специалистом:</t>
  </si>
  <si>
    <t>1.25</t>
  </si>
  <si>
    <t>врачом-неврологом</t>
  </si>
  <si>
    <t>1.26</t>
  </si>
  <si>
    <t>врачом-эндокринологом</t>
  </si>
  <si>
    <t>1.15.21</t>
  </si>
  <si>
    <t>1.16</t>
  </si>
  <si>
    <t>1.27</t>
  </si>
  <si>
    <t>врачом- профпатологом</t>
  </si>
  <si>
    <t>1.28</t>
  </si>
  <si>
    <t>врачом-дерматологом</t>
  </si>
  <si>
    <t>1.29</t>
  </si>
  <si>
    <t>врачом-офтальмологом</t>
  </si>
  <si>
    <t>1.30</t>
  </si>
  <si>
    <t>врачом-хирургом</t>
  </si>
  <si>
    <t>1.31</t>
  </si>
  <si>
    <t>врачом-рентгенологом</t>
  </si>
  <si>
    <t>1.32</t>
  </si>
  <si>
    <t>врачом-урологом</t>
  </si>
  <si>
    <t>1.70</t>
  </si>
  <si>
    <t>врачом-инфекционистом</t>
  </si>
  <si>
    <t>Функциональные методы исследования:</t>
  </si>
  <si>
    <t>1.33</t>
  </si>
  <si>
    <t>Аудиометрия (измерение и оценка показателей слуха)</t>
  </si>
  <si>
    <t>1.34</t>
  </si>
  <si>
    <t>Вестибулометрия</t>
  </si>
  <si>
    <t>1.35</t>
  </si>
  <si>
    <t>Исследование вибрационной чувствительности</t>
  </si>
  <si>
    <t>1.36</t>
  </si>
  <si>
    <t>Динамометрия</t>
  </si>
  <si>
    <t>1.37</t>
  </si>
  <si>
    <t>Термометрия, холодовая проба</t>
  </si>
  <si>
    <t>1.38</t>
  </si>
  <si>
    <t>Тонометрия</t>
  </si>
  <si>
    <t>1.39</t>
  </si>
  <si>
    <t>Острота слуха</t>
  </si>
  <si>
    <t>1.40</t>
  </si>
  <si>
    <t>Определение цветоощущения</t>
  </si>
  <si>
    <t>1.41</t>
  </si>
  <si>
    <t>Объем аккомодации</t>
  </si>
  <si>
    <t>1.42</t>
  </si>
  <si>
    <t>Проверка остроты зрения</t>
  </si>
  <si>
    <t>1.43</t>
  </si>
  <si>
    <t>Исследование глазного дна</t>
  </si>
  <si>
    <t>1.44</t>
  </si>
  <si>
    <t>Бинокулярное</t>
  </si>
  <si>
    <t>1.45</t>
  </si>
  <si>
    <t>Поля зрения</t>
  </si>
  <si>
    <t>1.46</t>
  </si>
  <si>
    <t>Скиаскопия (рефракция глаз)</t>
  </si>
  <si>
    <t>1.47</t>
  </si>
  <si>
    <t>Спирометрия (ФВД)</t>
  </si>
  <si>
    <t>1.74</t>
  </si>
  <si>
    <t>Рефректорометрия</t>
  </si>
  <si>
    <t>1.75</t>
  </si>
  <si>
    <t>Офтальмоскопия</t>
  </si>
  <si>
    <t>1.77</t>
  </si>
  <si>
    <t>Биомикроскопия сред глаза</t>
  </si>
  <si>
    <t>1.48</t>
  </si>
  <si>
    <t>Рентгенография грудной клетки в 1-ой проекции</t>
  </si>
  <si>
    <t>1.49</t>
  </si>
  <si>
    <t>Рентгенография грудной клетки в 2-х проекциях</t>
  </si>
  <si>
    <t>1.23</t>
  </si>
  <si>
    <t>Обзорная маммография (цифровая)</t>
  </si>
  <si>
    <t>1.22</t>
  </si>
  <si>
    <t>ККФ  (крупнокадровая флюорография) с чтением снимка</t>
  </si>
  <si>
    <t>1.100</t>
  </si>
  <si>
    <t>Эзофагогастродуоденоскопия</t>
  </si>
  <si>
    <t>1.101</t>
  </si>
  <si>
    <t>Рентгенография  периферических отделов скелета и позвоночника в одной проекции</t>
  </si>
  <si>
    <t>4172</t>
  </si>
  <si>
    <t>Определение артериального давления</t>
  </si>
  <si>
    <t>1 манипуляция</t>
  </si>
  <si>
    <t>44004</t>
  </si>
  <si>
    <t>Измерение роста</t>
  </si>
  <si>
    <t>44005</t>
  </si>
  <si>
    <t>Измерение веса тела</t>
  </si>
  <si>
    <t>44002</t>
  </si>
  <si>
    <t>Забор мазка на DS-группу</t>
  </si>
  <si>
    <t>Забор мазка из носа и зева на наличие патогенного стафилококка</t>
  </si>
  <si>
    <t>Лабораторные методы исследования:</t>
  </si>
  <si>
    <t>1.50</t>
  </si>
  <si>
    <t>Подсчет ретикулоцитов</t>
  </si>
  <si>
    <t>1.52</t>
  </si>
  <si>
    <t>Подсчет эритроцитов с базофильной зернистостью</t>
  </si>
  <si>
    <t>1.53</t>
  </si>
  <si>
    <t>Определение биллирубина</t>
  </si>
  <si>
    <t>1.54</t>
  </si>
  <si>
    <t>Определение активности  трансаминазы (АЛТ, АСТ)</t>
  </si>
  <si>
    <t>1.56</t>
  </si>
  <si>
    <t>Определение телец Гейнца</t>
  </si>
  <si>
    <t>1.57</t>
  </si>
  <si>
    <t>Определение Кетона в моче</t>
  </si>
  <si>
    <t>1.58</t>
  </si>
  <si>
    <t>Определение содержания ртути в моче</t>
  </si>
  <si>
    <t>1.3.21</t>
  </si>
  <si>
    <t>1.9.21</t>
  </si>
  <si>
    <t>1.20</t>
  </si>
  <si>
    <t>1.59</t>
  </si>
  <si>
    <t xml:space="preserve">Определение антител к  ВИЧ методом иммуноферментного анализа </t>
  </si>
  <si>
    <t>1.60</t>
  </si>
  <si>
    <t xml:space="preserve">Определение антител к вирусу гепатита "В" </t>
  </si>
  <si>
    <t>1.61</t>
  </si>
  <si>
    <t>Определение антител к вирусу гепатита "С"  (ВГС)</t>
  </si>
  <si>
    <t>1.21</t>
  </si>
  <si>
    <t>1.62</t>
  </si>
  <si>
    <t>Определение времени свертывания крови</t>
  </si>
  <si>
    <t>1.63</t>
  </si>
  <si>
    <t>Определение времени кровотечения</t>
  </si>
  <si>
    <t>1.64</t>
  </si>
  <si>
    <t>Определение креатинина  крови</t>
  </si>
  <si>
    <t>1.66</t>
  </si>
  <si>
    <t>Кровь на НВСоr JqМ (иммуноглобулины М)</t>
  </si>
  <si>
    <t>Исследование на ГГТП ( гамма-глютамин-транс-пектидаза)</t>
  </si>
  <si>
    <t>Исследование мазка из носа на наличие патогенного стафилококка</t>
  </si>
  <si>
    <t>Исследование мазка из зева на наличие патогенного стафилококка</t>
  </si>
  <si>
    <t>5014</t>
  </si>
  <si>
    <t xml:space="preserve">Подсчет тромбоцитов </t>
  </si>
  <si>
    <t>Ультрозвуковая диагностика:</t>
  </si>
  <si>
    <t>1.67</t>
  </si>
  <si>
    <t>Молочных желез</t>
  </si>
  <si>
    <t>1.68</t>
  </si>
  <si>
    <t>Органов брюшной полости (печень+желчный пузырь, поджелудочная железа, надпочечники)</t>
  </si>
  <si>
    <t>1.69</t>
  </si>
  <si>
    <t>Почек и надпочечников ( с двух сторон)</t>
  </si>
  <si>
    <t>1.78</t>
  </si>
  <si>
    <t>1.79</t>
  </si>
  <si>
    <t>При гинекологических заболеваниях (органов малого таза)</t>
  </si>
  <si>
    <t>ЖЕНСКАЯ КОНСУЛЬТАЦИЯ</t>
  </si>
  <si>
    <t>Прием врача-акушер-гинеколога (первичный, консультативный осмотр без исследования мазков)</t>
  </si>
  <si>
    <t>1 прием</t>
  </si>
  <si>
    <t>4917п</t>
  </si>
  <si>
    <t>Прием врача- акушер-гинеколога (повторный)</t>
  </si>
  <si>
    <t>Консультация заведующего женской консультации</t>
  </si>
  <si>
    <t>4917д</t>
  </si>
  <si>
    <t>Прием врача- акушер-гинеколога детского</t>
  </si>
  <si>
    <t>4917б</t>
  </si>
  <si>
    <t>Прием врача- акушер-гинеколога беременных (первичный) (для иностанных граждан)</t>
  </si>
  <si>
    <t>Прием врача- акушер-гинеколога беременных (повторный) (для иностанных граждан)</t>
  </si>
  <si>
    <t>Ведение и удаление ВМС (без стоимости ВМС) простое</t>
  </si>
  <si>
    <t>1 операция</t>
  </si>
  <si>
    <t>4275о</t>
  </si>
  <si>
    <t>Удаление ВМС осложненное</t>
  </si>
  <si>
    <t>Удаление ВМС осложненное, с обезболеванием</t>
  </si>
  <si>
    <t>Диатермокоагуляция эрозии шейки матки</t>
  </si>
  <si>
    <t>Биопсия шейки матки</t>
  </si>
  <si>
    <t>Аспират полости матки</t>
  </si>
  <si>
    <t>Полипоэктомия, включая выскабливание цервикального канала</t>
  </si>
  <si>
    <t>Выскабливание цервикального канала</t>
  </si>
  <si>
    <t>Кольпоскопия</t>
  </si>
  <si>
    <t>Удаление полипа цервикального канала</t>
  </si>
  <si>
    <t>Диатермоконизация шейки матки</t>
  </si>
  <si>
    <t>5жк</t>
  </si>
  <si>
    <t>Радиохирургическая деструкция навотиевых кист</t>
  </si>
  <si>
    <t>Амбулаторно-поликлинические услуги</t>
  </si>
  <si>
    <t>ПРОЦЕДУРНЫЙ КАБИНЕТ</t>
  </si>
  <si>
    <t>Венопункция с целью взятия крови, введения лекарственных средств шприцом одноразового применения</t>
  </si>
  <si>
    <t>Инъекции (внутримышечные, подкожные) шприцом одноразового применеия</t>
  </si>
  <si>
    <t xml:space="preserve"> 4501-1</t>
  </si>
  <si>
    <t>Введение профилактических прививок против гепатита "А"</t>
  </si>
  <si>
    <t>СМОТРОВОЙ  КАБИНЕТ</t>
  </si>
  <si>
    <t>Забор мазков</t>
  </si>
  <si>
    <t>ЛАБОРАТОРНЫЕ ИССЛЕДОВАНИЯ</t>
  </si>
  <si>
    <t>ручной метод</t>
  </si>
  <si>
    <t>на биохимическом анализаторе</t>
  </si>
  <si>
    <t>Онкомаркеры PSA</t>
  </si>
  <si>
    <t>Онкомаркеры  СА-125</t>
  </si>
  <si>
    <t>Определение СОЭ</t>
  </si>
  <si>
    <t>Определение протромбинового времени</t>
  </si>
  <si>
    <t>Определение фибриногена</t>
  </si>
  <si>
    <t>Протромбиновый тест с расчетом МНО</t>
  </si>
  <si>
    <t>Определение группы крови и резус-фактора</t>
  </si>
  <si>
    <t>Общий анализ крови (3 показателя-гемоглобин, СОЭ, лейкоциты)</t>
  </si>
  <si>
    <t>Биохимические исследования крови</t>
  </si>
  <si>
    <t>Определение общего белка</t>
  </si>
  <si>
    <t>Определение  билирубина</t>
  </si>
  <si>
    <t>Определение мочевины в сыворотке крови</t>
  </si>
  <si>
    <t>Определение сыворотного железа в сыворотке крови</t>
  </si>
  <si>
    <t>Определение С-реактивного белка</t>
  </si>
  <si>
    <t>5505-2</t>
  </si>
  <si>
    <t>Исследование крови на глюкозу ( путем забора крови из пальца)</t>
  </si>
  <si>
    <t>Определение АСТ</t>
  </si>
  <si>
    <t>Определение АЛТ</t>
  </si>
  <si>
    <t>Исследование на  холестерин</t>
  </si>
  <si>
    <t>Определение креатинина крови</t>
  </si>
  <si>
    <t>Определение альфа-амилазы крови, мочи (панкреатическая диастаза=альфа-амилаза)</t>
  </si>
  <si>
    <t>Определение липопротеидов высокой плотности</t>
  </si>
  <si>
    <t>5110-1</t>
  </si>
  <si>
    <t>Определение липопротеидов низкой плотности</t>
  </si>
  <si>
    <t>Определение триглицеридов</t>
  </si>
  <si>
    <t>Определение ревматоидного фактора в сыворотке крови</t>
  </si>
  <si>
    <t>Исследование мочи</t>
  </si>
  <si>
    <t>исследование мочи по Нечипоренко</t>
  </si>
  <si>
    <t xml:space="preserve">Клинический анализ мочи (удельный вес, белок, сахар, микроскопия) </t>
  </si>
  <si>
    <t>Исследование мокроты</t>
  </si>
  <si>
    <t>Исследование мокроты на микобактерии туберкулеза</t>
  </si>
  <si>
    <t>Общий анализ мокроты</t>
  </si>
  <si>
    <t>Исследование отделяемого</t>
  </si>
  <si>
    <t>Исследование отделяемого мочеполовых органов (на трихомонады)</t>
  </si>
  <si>
    <t>Исследование отделяемого мочеполовых органов (на гонококки 3 мазка)</t>
  </si>
  <si>
    <t>Исследование кала</t>
  </si>
  <si>
    <t>Исследование  кала на яйца глист</t>
  </si>
  <si>
    <t>Общий анализ кала</t>
  </si>
  <si>
    <t>Цитологические исследования</t>
  </si>
  <si>
    <t>Цитологические исследования, полученные при гинекологическом профосмотре (сокобы шейки матки)</t>
  </si>
  <si>
    <t>Цитологические исследования диагностические (шейки матки и цервикального канала)</t>
  </si>
  <si>
    <t>КАБИНЕТ ФУНКЦИОНАЛЬНОЙ ДИАГНОСТИКИ</t>
  </si>
  <si>
    <t>Спирография</t>
  </si>
  <si>
    <t>Электрокардиографические исследования на 3-х и 6-канальном электрокардиографе ( с расшифровкой)</t>
  </si>
  <si>
    <t>6156 б/р</t>
  </si>
  <si>
    <t>Электрокардиографические исследования на 3-х и 6-канальном электрокардиографе ( без расшифровки)</t>
  </si>
  <si>
    <t>Электрокардиографические исследования с нагрузкой (с расшифровкой)</t>
  </si>
  <si>
    <t>Расшифровка ЭКГ</t>
  </si>
  <si>
    <t>1 услуга</t>
  </si>
  <si>
    <t>1 X-M</t>
  </si>
  <si>
    <t>Электрокардиографическое исследование в условиях непрерывной суточной регистрации электрокардиосигнала пациентов ( холтеровское мониторировани) аппарат "Миокард-Холтер"</t>
  </si>
  <si>
    <t>КАБИНЕТ ВРАЧА-ТЕРАПЕВТА УЧАСТКОВОГО</t>
  </si>
  <si>
    <t>Консультация заведующего терапевическим отделением- врачом-терапевтом участковым</t>
  </si>
  <si>
    <t>1 консультация</t>
  </si>
  <si>
    <t>Прием врача-терапевта участкового (первичный, консультативный)</t>
  </si>
  <si>
    <t>Прием врача-терапевта участкового(повторный)</t>
  </si>
  <si>
    <t>КАБИНЕТ ВРАЧА-КАРДИОЛОГА</t>
  </si>
  <si>
    <t>Прием врача-кардиолога (первичный, консультативный)</t>
  </si>
  <si>
    <t>Прием врача-кардиолога (повторный)</t>
  </si>
  <si>
    <t>ИНФЕКЦИОННЫЙ КАБИНЕТ</t>
  </si>
  <si>
    <t>Прием врача-инфекциониста (первичный, консультативный)</t>
  </si>
  <si>
    <t>Прием врача-инфекциониста (повторный)</t>
  </si>
  <si>
    <t>КАБИНЕТ ВРАЧА-НЕВРОЛОГА</t>
  </si>
  <si>
    <t>Прием врача-невролога (первичный, консультативный)</t>
  </si>
  <si>
    <t>Прием врача-невролога (повторный)</t>
  </si>
  <si>
    <t>КАБИНЕТ ВРАЧА-ЭНДОКРИНОЛОГА</t>
  </si>
  <si>
    <t>Прием врача-эндокринолога (консультативный)</t>
  </si>
  <si>
    <t>Прием врача-эндокринолога (повторный)</t>
  </si>
  <si>
    <t>КАБИНЕТ ВРАЧА-ЭНДОСКОПИСТА</t>
  </si>
  <si>
    <t>1 иследование</t>
  </si>
  <si>
    <t>ХИРУРГИЧЕСКИЙ КАБИНЕТ</t>
  </si>
  <si>
    <t>Прием врача-хирурга (первичный, консультативный)</t>
  </si>
  <si>
    <t>Прием врача-хирурга  (повторный)</t>
  </si>
  <si>
    <t>КАБИНЕТ ВРАЧА-ОФТАЛЬМОЛОГА</t>
  </si>
  <si>
    <t>Прием врача-офтальмолога (первичный, консультативный)</t>
  </si>
  <si>
    <t>Прием врача-офтальмолога  (повторный)</t>
  </si>
  <si>
    <t>1 обследование</t>
  </si>
  <si>
    <t>Периметрия обычная</t>
  </si>
  <si>
    <t xml:space="preserve">Рефректорометрия </t>
  </si>
  <si>
    <t>Определение  цветоощущения</t>
  </si>
  <si>
    <t>Лечение глаз аппаратом "Синоптофор"</t>
  </si>
  <si>
    <t>1 сеанс</t>
  </si>
  <si>
    <t>КАБИНЕТ ВРАЧА-ОТОЛАРИНГОЛОГА</t>
  </si>
  <si>
    <t>Прием врача-отоларинголога (первичный, консультативный)</t>
  </si>
  <si>
    <t>Прием врача-отоларинголога   (повторный)</t>
  </si>
  <si>
    <t>Удаление серных пробок промыванием</t>
  </si>
  <si>
    <t>Введение лекарственных средств парамеатальное</t>
  </si>
  <si>
    <t>Блокада внутри синусовая</t>
  </si>
  <si>
    <t>Смазывание слизистой оболочки ротоглотки лекарственными средствами</t>
  </si>
  <si>
    <t xml:space="preserve">Промывание лакун небных миндалин под отрицательным давлением </t>
  </si>
  <si>
    <t>Блокада боковых валиков глотки</t>
  </si>
  <si>
    <t>Анемизация слизистой полости носа</t>
  </si>
  <si>
    <t>Промывание придаточных пазух носа через соустье</t>
  </si>
  <si>
    <t>Пункция верхнечелюстной пазухи</t>
  </si>
  <si>
    <t>Оперативное лечение парацентоз</t>
  </si>
  <si>
    <t>Катетеризация слуховой трубы</t>
  </si>
  <si>
    <t>Исследование вестибулярного аппарата</t>
  </si>
  <si>
    <t>КАБИНЕТ ВРАЧА-УРОЛОГА</t>
  </si>
  <si>
    <t>Прием врача-уролога (первичный, консультативный)</t>
  </si>
  <si>
    <t>Прием врача-уролога   (повторный по поводу заболевания)</t>
  </si>
  <si>
    <t>КАБИНЕТ ВРАЧА-ОНКОЛОГА</t>
  </si>
  <si>
    <t>Прием врача-онколога (первичный, консультативный)</t>
  </si>
  <si>
    <t>4925п</t>
  </si>
  <si>
    <t>Прием врача-онколога   (повторный)</t>
  </si>
  <si>
    <t>4925д</t>
  </si>
  <si>
    <t>Прием врача-онколога на дому</t>
  </si>
  <si>
    <t>Пункция молочной железы под контролем маммографии (без стоимости иглы)</t>
  </si>
  <si>
    <t>44436м</t>
  </si>
  <si>
    <t xml:space="preserve">Пункция молочной железы под контролем маммографии </t>
  </si>
  <si>
    <t xml:space="preserve">Пункция молочной железы под контролем УЗИ (без стоимости иглы) </t>
  </si>
  <si>
    <t>44436у</t>
  </si>
  <si>
    <t>Пункция молочной железы под контролем УЗИ</t>
  </si>
  <si>
    <t>ПЕДИАТРИЧЕСКОЕ ОТДЕЛЕНИЕ</t>
  </si>
  <si>
    <t>Прием врача-педиатра (первичный, консультативный)</t>
  </si>
  <si>
    <t>Прием врача-педиатра   (повторный)</t>
  </si>
  <si>
    <t>Прием врача-педиатра  на дому</t>
  </si>
  <si>
    <t>4063л</t>
  </si>
  <si>
    <t>Прием логопеда</t>
  </si>
  <si>
    <t>Прием врача-аллерголога</t>
  </si>
  <si>
    <t>Прием врача-невролога</t>
  </si>
  <si>
    <t>Прием врача-пульмонолога</t>
  </si>
  <si>
    <t>Прием врача-оториноларинголога</t>
  </si>
  <si>
    <t>Прием врача-хирурга (детского)</t>
  </si>
  <si>
    <t>ОЗОНОТЕРАПИЯ</t>
  </si>
  <si>
    <t>Озонотерапия</t>
  </si>
  <si>
    <t>ФИЗИОТЕРАПЕВТИЧЕСКИЙ КАБИНЕТ</t>
  </si>
  <si>
    <t>Гальванизация (2,0)</t>
  </si>
  <si>
    <t>Диадинамотераия (2,0)</t>
  </si>
  <si>
    <t>СМТ-терапия (2,0) ( с применением аппарата "Амплипульс"</t>
  </si>
  <si>
    <t>Дарсонвализация (2,0)</t>
  </si>
  <si>
    <t>УВЧ-терапия накожная (1,0)</t>
  </si>
  <si>
    <t>Дециметроволновая  терапия (2,0)</t>
  </si>
  <si>
    <t>Магнитотерапия низкочастотная накожная (1,0)</t>
  </si>
  <si>
    <t>Магнитотерапия низкочастотная полостная, вагинальная (2,0)</t>
  </si>
  <si>
    <t>Определение биодозы (3,0)</t>
  </si>
  <si>
    <t>УФ-облучение общее и местное (1,0)</t>
  </si>
  <si>
    <t>Лазеротерапия (1,0)</t>
  </si>
  <si>
    <t>Ультразвуковая терапия (2,0)</t>
  </si>
  <si>
    <t>Ингаляции (различные)  (2,0)</t>
  </si>
  <si>
    <t>Лекарственный электрофорез постоянным, диадинамическим синусоидальными токами (3,5)</t>
  </si>
  <si>
    <t xml:space="preserve">Электросон (в т.ч.церебральная электроанальгезия) (3,0) </t>
  </si>
  <si>
    <t>Фонофорез (УЗ) накожный (2,0)</t>
  </si>
  <si>
    <t>Озокеритовые аппликации (2,0)</t>
  </si>
  <si>
    <t>Массаж:</t>
  </si>
  <si>
    <t>1 фкм</t>
  </si>
  <si>
    <t>Массаж головы (лобно-височной и затылочно-теменной области)</t>
  </si>
  <si>
    <t>2 фкм</t>
  </si>
  <si>
    <t>Массаж мышц лица (лобной, окологлазной верхне- и нижнечелюстной области)</t>
  </si>
  <si>
    <t>3 фкм</t>
  </si>
  <si>
    <t>Массаж мышц шеи</t>
  </si>
  <si>
    <t>4 фкм</t>
  </si>
  <si>
    <t>Массаж воротниковой зоны (задней поверхности шеи, спины до VI грудного позвонка, передней поверхности грудной клетки до II ребра)</t>
  </si>
  <si>
    <t>5 фкм</t>
  </si>
  <si>
    <t>Массаж верхней конечности</t>
  </si>
  <si>
    <t>6 фкм</t>
  </si>
  <si>
    <t>Массаж верхней конечности, надплечья и области лопатки</t>
  </si>
  <si>
    <t>7 фкм</t>
  </si>
  <si>
    <t>Массаж плечевого сустава (верхней трети плеча, области плечевого сустава и надплечья одноименной стороны)</t>
  </si>
  <si>
    <t>8 фкм</t>
  </si>
  <si>
    <t>Массаж локтевого сустава (верхней трети предплечья, области локтевого сустава и нижней трети плеча)</t>
  </si>
  <si>
    <t>9 фкм</t>
  </si>
  <si>
    <t>Массаж лучезапястного сустава (проксимального отдела кисти, области лучезапястного сустава и предплечья)</t>
  </si>
  <si>
    <t>10 фкм</t>
  </si>
  <si>
    <t>Массаж кисти и предплечья</t>
  </si>
  <si>
    <t>11 фкм</t>
  </si>
  <si>
    <t>Массаж области грудной клетки (области передней поверхности грудной клетки от передних границ надплечий) до реберных дуг и области спины от VII шейного до I поясничного позвонка)</t>
  </si>
  <si>
    <t>12 фкм</t>
  </si>
  <si>
    <t>Массаж спины (от VII шейного до I поясничного позвонка и от левой до правой средней аксиллярной линии)</t>
  </si>
  <si>
    <t>13 фкм</t>
  </si>
  <si>
    <t>Массаж мышц передней брюшной стенки</t>
  </si>
  <si>
    <t>14 фкм</t>
  </si>
  <si>
    <t>Массаж пояснично-крестцовой области (от I поясничного позвонка до нижних ягодичных складок)</t>
  </si>
  <si>
    <t>15 фкм</t>
  </si>
  <si>
    <t>Сегментарный массаж пояснично-крестцовой области</t>
  </si>
  <si>
    <t>16 фкм</t>
  </si>
  <si>
    <t>Массаж спины и поясницы (от VII шейного позвонка до крестца и от левой до правой средней аксилярной линии)</t>
  </si>
  <si>
    <t>17 фкм</t>
  </si>
  <si>
    <t>Массаж шейно-грудного отдела позвоночника (области задней поверхности шеи и области спины до I поясничного позвонка от левой до правой задней аксиллярной линии)</t>
  </si>
  <si>
    <t>18 фкм</t>
  </si>
  <si>
    <t>Сегментарный массаж шейно-грудного отдела позвоничника</t>
  </si>
  <si>
    <t>19 фкм</t>
  </si>
  <si>
    <t>Массаж области позвоночника (области задней поверхности шеи, спины и пояснично-крестцовой области от левого до правой аксиллярной линии)</t>
  </si>
  <si>
    <t>20 фкм</t>
  </si>
  <si>
    <t>Массаж нижней конечности</t>
  </si>
  <si>
    <t>21 фкм</t>
  </si>
  <si>
    <t>Массаж нижней конечности и поясницы (области стопы, голени, бедра, ягодичной и пояснично-крестцовой области)</t>
  </si>
  <si>
    <t>22 фкм</t>
  </si>
  <si>
    <t>Массаж тазобедренного сустава (верхней трети бедра, области тазобедренного сустава и ягодичной области одноименной стороны)</t>
  </si>
  <si>
    <t>23 фкм</t>
  </si>
  <si>
    <t>Массаж коленного сустава (верхней трети голени, области коленного сустава и нижней трети бедра)</t>
  </si>
  <si>
    <t>24 фкм</t>
  </si>
  <si>
    <t>Массаж голеностопного сустава (проксимального отдела стопы, области голеностопного сустава и нижней трети голени)</t>
  </si>
  <si>
    <t>25 фкм</t>
  </si>
  <si>
    <t>Массаж стопы и голени</t>
  </si>
  <si>
    <t>РЕНТГЕНОЛОГИЧЕСКАЯ СЛУЖБА</t>
  </si>
  <si>
    <t>Заочная консультация по представленным рентгенограммам с оформлением протокола</t>
  </si>
  <si>
    <t>Запись исследований на CD ( с учетом НДС)</t>
  </si>
  <si>
    <t>Описание рентгенограмм (представленных из других лечебных учреждений)</t>
  </si>
  <si>
    <t>Рентгеногафия придаточных пазух носа</t>
  </si>
  <si>
    <t>КАБИНЕТ ВРАЧА ПО ВОССТАНОВИТЕЛЬНОМУ ЛЕЧЕНИЮ</t>
  </si>
  <si>
    <t>11-Д</t>
  </si>
  <si>
    <t>ДЕНАС-терапия общая</t>
  </si>
  <si>
    <t>12-Д</t>
  </si>
  <si>
    <t>Остео-ДЕНАС-терапия</t>
  </si>
  <si>
    <t>13-Д</t>
  </si>
  <si>
    <t>Кардио-ДЕНАС-терапия</t>
  </si>
  <si>
    <t>МЕДИЦИНСКИЕ ОСМОТРЫ</t>
  </si>
  <si>
    <t>Исследование ФВД при проведении медосмотров</t>
  </si>
  <si>
    <t>3-С</t>
  </si>
  <si>
    <t>Медицинский осмотр освидетельствования здоровья водителей</t>
  </si>
  <si>
    <t>1 медосмотр</t>
  </si>
  <si>
    <t>4-С</t>
  </si>
  <si>
    <t>Медицинский осмотр лиц, устраивающихся на работу (без флюорграфии)</t>
  </si>
  <si>
    <t>5-С</t>
  </si>
  <si>
    <t>Медицинский осмотр лиц на право ношения оружия</t>
  </si>
  <si>
    <t>Медицинский осмотр лиц на право управления маломерным судном</t>
  </si>
  <si>
    <t>6-с</t>
  </si>
  <si>
    <t>Медицинский осмотр при трудоустройстве в органы МВД (развернутый анализ крови, общий анализ мочи, ЭКГ в прокое и с нагрузкой, исследование вестибулярного таппарата, выдача справки инфекциониста</t>
  </si>
  <si>
    <t>10-С</t>
  </si>
  <si>
    <t>Предрейсовый, послерейсовый медицинский осмотр</t>
  </si>
  <si>
    <t>Выдача справок, дубликатов</t>
  </si>
  <si>
    <t>7-С</t>
  </si>
  <si>
    <t>Выдача заключения ВК о состоянии здоровья по запросу пациентов</t>
  </si>
  <si>
    <t>8-С</t>
  </si>
  <si>
    <t>Выдача дубликата результатов исследований, флюорографии</t>
  </si>
  <si>
    <t>9-С</t>
  </si>
  <si>
    <t>Выписка из амбулаторной карты о перенесенных заболеваниях за последние 3-5 лет по запросу организации</t>
  </si>
  <si>
    <t>1 выписка</t>
  </si>
  <si>
    <t>11-С</t>
  </si>
  <si>
    <t>Оформление медицинской справки (врачебное профессионально-консультативное заключение) форма 086у старше 18 лет (муж.)</t>
  </si>
  <si>
    <t>Оформление медицинской справки (врачебное профессионально-консультативное заключение) форма 086у старше 18 лет (жен.)</t>
  </si>
  <si>
    <t>КАБИНЕТ ПЛАЗМАФЕРЕЗА</t>
  </si>
  <si>
    <t xml:space="preserve">  12.4</t>
  </si>
  <si>
    <t>Мембранный плазмаферез</t>
  </si>
  <si>
    <t>ИММУНО-СЕРОЛОГИЧЕСКОЕ ОТДЕЛЕНИЕ</t>
  </si>
  <si>
    <t xml:space="preserve"> 5.13.4</t>
  </si>
  <si>
    <t>Иммуноферментные исследования на HBS Aq</t>
  </si>
  <si>
    <t xml:space="preserve"> 5.13.6</t>
  </si>
  <si>
    <t xml:space="preserve">Определение антител к вирусу герпеса простого </t>
  </si>
  <si>
    <t xml:space="preserve"> 5.13.15</t>
  </si>
  <si>
    <t>Определение антител к внутреннему ("кор") антигену гепатита "В" в сыворотке крови (суммарные)</t>
  </si>
  <si>
    <t xml:space="preserve"> 5.13.16</t>
  </si>
  <si>
    <t>Определение антител класса IqM к внутреннему  антигену "С" вируса</t>
  </si>
  <si>
    <t xml:space="preserve"> 5.13.18</t>
  </si>
  <si>
    <t>Определение антител к токсоплазме  IqМ</t>
  </si>
  <si>
    <t xml:space="preserve"> 5.13.19</t>
  </si>
  <si>
    <t>Определение антител к токсоплазме  IqG</t>
  </si>
  <si>
    <t xml:space="preserve"> 5.13.21</t>
  </si>
  <si>
    <t>Определение антител к цитомегаловирусу  IqМ</t>
  </si>
  <si>
    <t xml:space="preserve"> 5.13.23</t>
  </si>
  <si>
    <t>Определение антител к цитомегаловирусу  IqG</t>
  </si>
  <si>
    <t xml:space="preserve"> 5.13.24</t>
  </si>
  <si>
    <t xml:space="preserve"> 5.13.27</t>
  </si>
  <si>
    <t>Определение антител класса Jq M к вирусу гепатита А  в сыворотке крови</t>
  </si>
  <si>
    <t xml:space="preserve"> 5.13.28</t>
  </si>
  <si>
    <t>Определение антител к "Е" антигену гепатита "В" в сыворотке крови</t>
  </si>
  <si>
    <t xml:space="preserve"> 5.13.30</t>
  </si>
  <si>
    <t xml:space="preserve">Определение антител класса IqG к хламидиям </t>
  </si>
  <si>
    <t xml:space="preserve"> 5.13.31.1</t>
  </si>
  <si>
    <t>Определение суммарных антител класса IGG  к вирусу гепатита "С"</t>
  </si>
  <si>
    <t xml:space="preserve"> 5.25.2</t>
  </si>
  <si>
    <t xml:space="preserve"> 5.25.4</t>
  </si>
  <si>
    <t>Исследование крови на сифилис методом ИФА (иммуноглобулины М)</t>
  </si>
  <si>
    <t xml:space="preserve"> 5.13.5</t>
  </si>
  <si>
    <t>УЛЬТРАЗВУКОВЫЕ ИССЛЕДОВАНИЯ</t>
  </si>
  <si>
    <t>Комплексно (печень+желчный пузырь+пожелудочная железа+ селезенка)</t>
  </si>
  <si>
    <t>Печень+желчный пузырь</t>
  </si>
  <si>
    <t>Желчный пузырь с определением функций</t>
  </si>
  <si>
    <t>Поджелудочная железа</t>
  </si>
  <si>
    <t>Селезенка</t>
  </si>
  <si>
    <t>Инфильтраты, абсцессы брюшной полости</t>
  </si>
  <si>
    <t>Забрюшинное пространство (метостазы, лимфоузлы)</t>
  </si>
  <si>
    <t>Почки+надпочечники ( с одной стороны)</t>
  </si>
  <si>
    <t>Мочевой пузырь с определением остаточной мочи</t>
  </si>
  <si>
    <t>Предстательная железа-яички</t>
  </si>
  <si>
    <t>При  гинекологических заболеваниях</t>
  </si>
  <si>
    <t>Исследование вагинальным датчиком</t>
  </si>
  <si>
    <t>При беременности</t>
  </si>
  <si>
    <t>Ультразвуковое исследование внутренних органов плода во 2-и и 3-м триместре беременности)</t>
  </si>
  <si>
    <t>Щитовидная железа</t>
  </si>
  <si>
    <t>Молочные железы</t>
  </si>
  <si>
    <t>Слюнные железы</t>
  </si>
  <si>
    <t>Перифирические лимфоузлы</t>
  </si>
  <si>
    <t>Мягких тканей шеи, головы, слюнных желез, подкожных инфильтратов,  гематом, абсцессов</t>
  </si>
  <si>
    <t>Ультразвуковая доплерография бассейна сосудов верхних конечностей</t>
  </si>
  <si>
    <t>Ультразвуковая доплерография бассейна сосудов нижних конечностей</t>
  </si>
  <si>
    <t>6102-6103</t>
  </si>
  <si>
    <t>Эхокардиография с доплеровским анализом и цветным картированием</t>
  </si>
  <si>
    <t>Периодический осмотр образовательных учреждений</t>
  </si>
  <si>
    <t>1.18ш</t>
  </si>
  <si>
    <t xml:space="preserve">оформление паспорта здоровья </t>
  </si>
  <si>
    <t xml:space="preserve">ИТОГО периодический осмотр </t>
  </si>
  <si>
    <t xml:space="preserve">Прохождение диспансеризации муниципальными и гос.служащими    </t>
  </si>
  <si>
    <t>Осмотр врачом-терапевтом</t>
  </si>
  <si>
    <t>Осмотр врачом-акушером-гинекологом</t>
  </si>
  <si>
    <t>Осмотр врачом-неврологом</t>
  </si>
  <si>
    <t>Осмотр врачом-урологом</t>
  </si>
  <si>
    <t>Осмотр врачом-хирургом</t>
  </si>
  <si>
    <t>Осмотр врачом-офтальмологом</t>
  </si>
  <si>
    <t>Осмотр врачом-оториноларингологом</t>
  </si>
  <si>
    <t>Осмотр врачом-эндокринологом</t>
  </si>
  <si>
    <t>Осмотр врачом-психиатром</t>
  </si>
  <si>
    <t>Осмотр врачом-психиатром-наркологом</t>
  </si>
  <si>
    <t>Клинический анализ крови</t>
  </si>
  <si>
    <t>Клинический анализ мочи</t>
  </si>
  <si>
    <t>Исследование уровня холестерина  крови</t>
  </si>
  <si>
    <t>Исследование уровня сахара крови</t>
  </si>
  <si>
    <t>Исследование уровня биллирубина</t>
  </si>
  <si>
    <t>Исследование уровня общего белка сыворотки крови</t>
  </si>
  <si>
    <t>Исследование уровня амилазы сыворотки крови</t>
  </si>
  <si>
    <t>Исследование креатинина сыворотки крови</t>
  </si>
  <si>
    <t>Исследование мочевой кислоты сыворотки крови</t>
  </si>
  <si>
    <t>Исследование уровня холестерина липопротеидов низкой плотности сыворотки крови</t>
  </si>
  <si>
    <t>Исследование уровня триглицеридов сыворотки крови</t>
  </si>
  <si>
    <t>Онкомаркер специфический СА-125</t>
  </si>
  <si>
    <t>Онкомаркер специфический PSA</t>
  </si>
  <si>
    <t xml:space="preserve">Цитологическое исследование мазка из цервикального канала </t>
  </si>
  <si>
    <t>Маммография</t>
  </si>
  <si>
    <t>ИТОГО по диспансеризации</t>
  </si>
  <si>
    <t>Выездная  медицинская комиссия для участия в спортивных мероприятиях города</t>
  </si>
  <si>
    <t>Выездная медицинская комиссия для участия в спортивных мероприятиях города с участием НМП</t>
  </si>
  <si>
    <t>1 час</t>
  </si>
  <si>
    <t>Выездная медицинская комиссия для участия в спортивных мероприятиях города без  участия НМП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</si>
</sst>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8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412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1" fontId="2" fillId="0" borderId="2" xfId="1" applyNumberFormat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1" fontId="6" fillId="2" borderId="6" xfId="1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/>
    </xf>
    <xf numFmtId="1" fontId="6" fillId="2" borderId="3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8" fillId="0" borderId="8" xfId="1" applyFont="1" applyBorder="1"/>
    <xf numFmtId="1" fontId="6" fillId="0" borderId="12" xfId="1" applyNumberFormat="1" applyFont="1" applyBorder="1" applyAlignment="1">
      <alignment horizontal="center"/>
    </xf>
    <xf numFmtId="2" fontId="6" fillId="0" borderId="13" xfId="1" applyNumberFormat="1" applyFont="1" applyBorder="1"/>
    <xf numFmtId="2" fontId="6" fillId="0" borderId="12" xfId="1" applyNumberFormat="1" applyFont="1" applyBorder="1" applyAlignment="1">
      <alignment horizontal="center"/>
    </xf>
    <xf numFmtId="2" fontId="6" fillId="0" borderId="16" xfId="1" applyNumberFormat="1" applyFont="1" applyBorder="1" applyAlignment="1">
      <alignment horizontal="center"/>
    </xf>
    <xf numFmtId="2" fontId="6" fillId="0" borderId="17" xfId="1" applyNumberFormat="1" applyFont="1" applyBorder="1"/>
    <xf numFmtId="2" fontId="6" fillId="0" borderId="20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8" fillId="0" borderId="17" xfId="1" applyNumberFormat="1" applyFont="1" applyBorder="1"/>
    <xf numFmtId="1" fontId="6" fillId="0" borderId="18" xfId="1" applyNumberFormat="1" applyFont="1" applyBorder="1" applyAlignment="1">
      <alignment horizontal="center"/>
    </xf>
    <xf numFmtId="1" fontId="6" fillId="0" borderId="19" xfId="1" applyNumberFormat="1" applyFont="1" applyBorder="1" applyAlignment="1">
      <alignment horizontal="center"/>
    </xf>
    <xf numFmtId="2" fontId="6" fillId="0" borderId="16" xfId="1" applyNumberFormat="1" applyFont="1" applyBorder="1" applyAlignment="1">
      <alignment horizontal="center" vertical="center" wrapText="1"/>
    </xf>
    <xf numFmtId="2" fontId="6" fillId="0" borderId="20" xfId="1" applyNumberFormat="1" applyFont="1" applyBorder="1" applyAlignment="1">
      <alignment horizontal="center"/>
    </xf>
    <xf numFmtId="2" fontId="6" fillId="0" borderId="21" xfId="1" applyNumberFormat="1" applyFont="1" applyBorder="1"/>
    <xf numFmtId="2" fontId="9" fillId="0" borderId="2" xfId="1" applyNumberFormat="1" applyFont="1" applyBorder="1"/>
    <xf numFmtId="2" fontId="6" fillId="0" borderId="3" xfId="1" applyNumberFormat="1" applyFont="1" applyBorder="1"/>
    <xf numFmtId="2" fontId="6" fillId="0" borderId="4" xfId="1" applyNumberFormat="1" applyFont="1" applyBorder="1"/>
    <xf numFmtId="2" fontId="6" fillId="0" borderId="0" xfId="1" applyNumberFormat="1" applyFont="1"/>
    <xf numFmtId="2" fontId="2" fillId="0" borderId="0" xfId="1" applyNumberFormat="1" applyFont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" fontId="2" fillId="2" borderId="3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0" borderId="22" xfId="1" applyFont="1" applyBorder="1"/>
    <xf numFmtId="2" fontId="4" fillId="0" borderId="0" xfId="1" applyNumberFormat="1" applyFont="1" applyBorder="1"/>
    <xf numFmtId="2" fontId="2" fillId="0" borderId="0" xfId="1" applyNumberFormat="1" applyFont="1" applyBorder="1"/>
    <xf numFmtId="2" fontId="2" fillId="0" borderId="23" xfId="1" applyNumberFormat="1" applyFont="1" applyBorder="1"/>
    <xf numFmtId="2" fontId="8" fillId="0" borderId="1" xfId="1" applyNumberFormat="1" applyFont="1" applyBorder="1"/>
    <xf numFmtId="0" fontId="9" fillId="0" borderId="3" xfId="1" applyFont="1" applyBorder="1"/>
    <xf numFmtId="2" fontId="9" fillId="0" borderId="3" xfId="1" applyNumberFormat="1" applyFont="1" applyBorder="1"/>
    <xf numFmtId="2" fontId="2" fillId="0" borderId="4" xfId="1" applyNumberFormat="1" applyFont="1" applyBorder="1"/>
    <xf numFmtId="2" fontId="6" fillId="0" borderId="14" xfId="1" applyNumberFormat="1" applyFont="1" applyBorder="1"/>
    <xf numFmtId="2" fontId="6" fillId="0" borderId="15" xfId="1" applyNumberFormat="1" applyFont="1" applyBorder="1"/>
    <xf numFmtId="2" fontId="6" fillId="0" borderId="18" xfId="1" applyNumberFormat="1" applyFont="1" applyBorder="1"/>
    <xf numFmtId="2" fontId="6" fillId="0" borderId="19" xfId="1" applyNumberFormat="1" applyFont="1" applyBorder="1"/>
    <xf numFmtId="2" fontId="8" fillId="0" borderId="18" xfId="1" applyNumberFormat="1" applyFont="1" applyBorder="1"/>
    <xf numFmtId="2" fontId="6" fillId="0" borderId="24" xfId="1" applyNumberFormat="1" applyFont="1" applyBorder="1" applyAlignment="1">
      <alignment horizontal="center"/>
    </xf>
    <xf numFmtId="2" fontId="6" fillId="0" borderId="25" xfId="1" applyNumberFormat="1" applyFont="1" applyBorder="1"/>
    <xf numFmtId="2" fontId="6" fillId="0" borderId="26" xfId="1" applyNumberFormat="1" applyFont="1" applyBorder="1"/>
    <xf numFmtId="2" fontId="6" fillId="0" borderId="27" xfId="1" applyNumberFormat="1" applyFont="1" applyBorder="1"/>
    <xf numFmtId="2" fontId="2" fillId="0" borderId="3" xfId="1" applyNumberFormat="1" applyFont="1" applyBorder="1"/>
    <xf numFmtId="0" fontId="2" fillId="0" borderId="9" xfId="1" applyFont="1" applyBorder="1"/>
    <xf numFmtId="2" fontId="4" fillId="0" borderId="10" xfId="1" applyNumberFormat="1" applyFont="1" applyBorder="1"/>
    <xf numFmtId="2" fontId="2" fillId="0" borderId="10" xfId="1" applyNumberFormat="1" applyFont="1" applyBorder="1"/>
    <xf numFmtId="2" fontId="2" fillId="0" borderId="11" xfId="1" applyNumberFormat="1" applyFont="1" applyBorder="1"/>
    <xf numFmtId="2" fontId="8" fillId="0" borderId="12" xfId="1" applyNumberFormat="1" applyFont="1" applyBorder="1"/>
    <xf numFmtId="2" fontId="9" fillId="0" borderId="12" xfId="1" applyNumberFormat="1" applyFont="1" applyBorder="1"/>
    <xf numFmtId="2" fontId="8" fillId="0" borderId="14" xfId="1" applyNumberFormat="1" applyFont="1" applyBorder="1"/>
    <xf numFmtId="2" fontId="8" fillId="0" borderId="15" xfId="1" applyNumberFormat="1" applyFont="1" applyBorder="1"/>
    <xf numFmtId="0" fontId="1" fillId="0" borderId="0" xfId="1" applyFont="1"/>
    <xf numFmtId="1" fontId="6" fillId="0" borderId="16" xfId="1" applyNumberFormat="1" applyFont="1" applyBorder="1" applyAlignment="1">
      <alignment horizontal="center"/>
    </xf>
    <xf numFmtId="2" fontId="6" fillId="0" borderId="18" xfId="1" applyNumberFormat="1" applyFont="1" applyBorder="1" applyAlignment="1">
      <alignment horizontal="left"/>
    </xf>
    <xf numFmtId="2" fontId="9" fillId="0" borderId="1" xfId="1" applyNumberFormat="1" applyFont="1" applyBorder="1"/>
    <xf numFmtId="2" fontId="6" fillId="0" borderId="12" xfId="1" applyNumberFormat="1" applyFont="1" applyBorder="1"/>
    <xf numFmtId="2" fontId="6" fillId="0" borderId="16" xfId="1" applyNumberFormat="1" applyFont="1" applyBorder="1"/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/>
    <xf numFmtId="2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1" fontId="6" fillId="0" borderId="16" xfId="1" applyNumberFormat="1" applyFont="1" applyBorder="1" applyAlignment="1">
      <alignment horizontal="center" vertical="center"/>
    </xf>
    <xf numFmtId="2" fontId="13" fillId="0" borderId="18" xfId="1" applyNumberFormat="1" applyFont="1" applyBorder="1"/>
    <xf numFmtId="1" fontId="6" fillId="0" borderId="24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2" fontId="14" fillId="0" borderId="1" xfId="1" applyNumberFormat="1" applyFont="1" applyBorder="1" applyAlignment="1">
      <alignment horizontal="center"/>
    </xf>
    <xf numFmtId="2" fontId="14" fillId="0" borderId="3" xfId="1" applyNumberFormat="1" applyFont="1" applyBorder="1" applyAlignment="1">
      <alignment horizontal="center"/>
    </xf>
    <xf numFmtId="2" fontId="7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/>
    </xf>
    <xf numFmtId="49" fontId="6" fillId="0" borderId="16" xfId="1" applyNumberFormat="1" applyFont="1" applyBorder="1" applyAlignment="1">
      <alignment horizontal="center"/>
    </xf>
    <xf numFmtId="0" fontId="15" fillId="0" borderId="0" xfId="1" applyFont="1"/>
    <xf numFmtId="2" fontId="2" fillId="0" borderId="17" xfId="1" applyNumberFormat="1" applyFont="1" applyBorder="1"/>
    <xf numFmtId="2" fontId="6" fillId="0" borderId="17" xfId="1" applyNumberFormat="1" applyFont="1" applyBorder="1" applyAlignment="1">
      <alignment horizontal="left" wrapText="1"/>
    </xf>
    <xf numFmtId="2" fontId="6" fillId="0" borderId="19" xfId="1" applyNumberFormat="1" applyFont="1" applyBorder="1" applyAlignment="1">
      <alignment horizontal="left" wrapText="1"/>
    </xf>
    <xf numFmtId="0" fontId="12" fillId="0" borderId="18" xfId="2" applyFont="1" applyBorder="1"/>
    <xf numFmtId="0" fontId="6" fillId="0" borderId="18" xfId="2" applyFont="1" applyBorder="1"/>
    <xf numFmtId="49" fontId="6" fillId="0" borderId="28" xfId="1" applyNumberFormat="1" applyFont="1" applyBorder="1" applyAlignment="1">
      <alignment horizontal="center"/>
    </xf>
    <xf numFmtId="2" fontId="6" fillId="0" borderId="29" xfId="1" applyNumberFormat="1" applyFont="1" applyBorder="1"/>
    <xf numFmtId="2" fontId="6" fillId="0" borderId="30" xfId="1" applyNumberFormat="1" applyFont="1" applyBorder="1"/>
    <xf numFmtId="49" fontId="6" fillId="0" borderId="28" xfId="1" applyNumberFormat="1" applyFont="1" applyBorder="1" applyAlignment="1"/>
    <xf numFmtId="2" fontId="8" fillId="0" borderId="31" xfId="1" applyNumberFormat="1" applyFont="1" applyBorder="1"/>
    <xf numFmtId="49" fontId="6" fillId="0" borderId="16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/>
    </xf>
    <xf numFmtId="2" fontId="6" fillId="0" borderId="0" xfId="1" applyNumberFormat="1" applyFont="1" applyBorder="1"/>
    <xf numFmtId="1" fontId="6" fillId="0" borderId="0" xfId="1" applyNumberFormat="1" applyFont="1" applyBorder="1" applyAlignment="1">
      <alignment horizontal="center"/>
    </xf>
    <xf numFmtId="2" fontId="6" fillId="0" borderId="15" xfId="1" applyNumberFormat="1" applyFont="1" applyBorder="1" applyAlignment="1">
      <alignment horizontal="center"/>
    </xf>
    <xf numFmtId="1" fontId="6" fillId="0" borderId="28" xfId="1" applyNumberFormat="1" applyFont="1" applyBorder="1" applyAlignment="1">
      <alignment horizontal="center"/>
    </xf>
    <xf numFmtId="2" fontId="6" fillId="0" borderId="19" xfId="1" applyNumberFormat="1" applyFont="1" applyBorder="1" applyAlignment="1">
      <alignment horizontal="center"/>
    </xf>
    <xf numFmtId="1" fontId="2" fillId="0" borderId="21" xfId="1" applyNumberFormat="1" applyFont="1" applyBorder="1" applyAlignment="1">
      <alignment horizontal="center"/>
    </xf>
    <xf numFmtId="2" fontId="2" fillId="0" borderId="21" xfId="1" applyNumberFormat="1" applyFont="1" applyBorder="1"/>
    <xf numFmtId="2" fontId="2" fillId="0" borderId="21" xfId="1" applyNumberFormat="1" applyFont="1" applyBorder="1" applyAlignment="1">
      <alignment horizontal="center"/>
    </xf>
    <xf numFmtId="0" fontId="1" fillId="0" borderId="0" xfId="1" applyBorder="1"/>
    <xf numFmtId="2" fontId="6" fillId="0" borderId="0" xfId="1" applyNumberFormat="1" applyFont="1" applyBorder="1" applyAlignment="1">
      <alignment horizontal="center"/>
    </xf>
    <xf numFmtId="2" fontId="2" fillId="0" borderId="0" xfId="1" applyNumberFormat="1" applyFont="1" applyAlignment="1">
      <alignment horizontal="center"/>
    </xf>
    <xf numFmtId="2" fontId="6" fillId="2" borderId="2" xfId="1" applyNumberFormat="1" applyFont="1" applyFill="1" applyBorder="1"/>
    <xf numFmtId="2" fontId="6" fillId="2" borderId="3" xfId="1" applyNumberFormat="1" applyFont="1" applyFill="1" applyBorder="1"/>
    <xf numFmtId="2" fontId="6" fillId="2" borderId="4" xfId="1" applyNumberFormat="1" applyFont="1" applyFill="1" applyBorder="1"/>
    <xf numFmtId="2" fontId="6" fillId="3" borderId="2" xfId="1" applyNumberFormat="1" applyFont="1" applyFill="1" applyBorder="1"/>
    <xf numFmtId="2" fontId="6" fillId="3" borderId="3" xfId="1" applyNumberFormat="1" applyFont="1" applyFill="1" applyBorder="1"/>
    <xf numFmtId="2" fontId="6" fillId="3" borderId="4" xfId="1" applyNumberFormat="1" applyFont="1" applyFill="1" applyBorder="1"/>
    <xf numFmtId="1" fontId="2" fillId="0" borderId="12" xfId="1" applyNumberFormat="1" applyFont="1" applyBorder="1" applyAlignment="1">
      <alignment horizontal="center"/>
    </xf>
    <xf numFmtId="2" fontId="2" fillId="0" borderId="14" xfId="1" applyNumberFormat="1" applyFont="1" applyBorder="1" applyAlignment="1">
      <alignment horizontal="center"/>
    </xf>
    <xf numFmtId="1" fontId="2" fillId="0" borderId="16" xfId="1" applyNumberFormat="1" applyFont="1" applyBorder="1" applyAlignment="1">
      <alignment horizontal="center"/>
    </xf>
    <xf numFmtId="2" fontId="2" fillId="0" borderId="18" xfId="1" applyNumberFormat="1" applyFont="1" applyBorder="1" applyAlignment="1">
      <alignment horizontal="center"/>
    </xf>
    <xf numFmtId="2" fontId="2" fillId="0" borderId="24" xfId="1" applyNumberFormat="1" applyFont="1" applyBorder="1" applyAlignment="1">
      <alignment horizontal="center"/>
    </xf>
    <xf numFmtId="1" fontId="16" fillId="0" borderId="16" xfId="1" applyNumberFormat="1" applyFont="1" applyBorder="1"/>
    <xf numFmtId="2" fontId="16" fillId="0" borderId="17" xfId="1" applyNumberFormat="1" applyFont="1" applyBorder="1"/>
    <xf numFmtId="2" fontId="16" fillId="0" borderId="18" xfId="1" applyNumberFormat="1" applyFont="1" applyBorder="1" applyAlignment="1">
      <alignment horizontal="center"/>
    </xf>
    <xf numFmtId="0" fontId="17" fillId="0" borderId="0" xfId="1" applyFont="1"/>
    <xf numFmtId="1" fontId="4" fillId="0" borderId="1" xfId="1" applyNumberFormat="1" applyFont="1" applyBorder="1" applyAlignment="1"/>
    <xf numFmtId="1" fontId="18" fillId="0" borderId="2" xfId="1" applyNumberFormat="1" applyFont="1" applyBorder="1" applyAlignment="1">
      <alignment horizontal="center" vertical="center" wrapText="1"/>
    </xf>
    <xf numFmtId="1" fontId="18" fillId="0" borderId="1" xfId="1" applyNumberFormat="1" applyFont="1" applyBorder="1" applyAlignment="1">
      <alignment horizontal="center" wrapText="1"/>
    </xf>
    <xf numFmtId="2" fontId="6" fillId="0" borderId="18" xfId="1" applyNumberFormat="1" applyFont="1" applyBorder="1" applyAlignment="1">
      <alignment horizontal="center"/>
    </xf>
    <xf numFmtId="1" fontId="2" fillId="0" borderId="14" xfId="1" applyNumberFormat="1" applyFont="1" applyBorder="1" applyAlignment="1">
      <alignment horizontal="center"/>
    </xf>
    <xf numFmtId="1" fontId="2" fillId="0" borderId="18" xfId="1" applyNumberFormat="1" applyFont="1" applyBorder="1" applyAlignment="1">
      <alignment horizontal="center"/>
    </xf>
    <xf numFmtId="1" fontId="2" fillId="0" borderId="16" xfId="1" applyNumberFormat="1" applyFont="1" applyBorder="1" applyAlignment="1">
      <alignment horizontal="center" vertical="center"/>
    </xf>
    <xf numFmtId="1" fontId="2" fillId="0" borderId="18" xfId="1" applyNumberFormat="1" applyFont="1" applyBorder="1" applyAlignment="1">
      <alignment horizontal="center" vertical="center"/>
    </xf>
    <xf numFmtId="1" fontId="6" fillId="0" borderId="16" xfId="1" applyNumberFormat="1" applyFont="1" applyBorder="1"/>
    <xf numFmtId="2" fontId="13" fillId="0" borderId="17" xfId="1" applyNumberFormat="1" applyFont="1" applyBorder="1"/>
    <xf numFmtId="1" fontId="6" fillId="0" borderId="20" xfId="1" applyNumberFormat="1" applyFont="1" applyBorder="1" applyAlignment="1">
      <alignment horizontal="center"/>
    </xf>
    <xf numFmtId="2" fontId="6" fillId="0" borderId="32" xfId="1" applyNumberFormat="1" applyFont="1" applyBorder="1" applyAlignment="1">
      <alignment horizontal="center"/>
    </xf>
    <xf numFmtId="1" fontId="2" fillId="0" borderId="32" xfId="1" applyNumberFormat="1" applyFont="1" applyBorder="1" applyAlignment="1">
      <alignment horizontal="center"/>
    </xf>
    <xf numFmtId="1" fontId="2" fillId="0" borderId="20" xfId="1" applyNumberFormat="1" applyFont="1" applyBorder="1" applyAlignment="1">
      <alignment horizontal="center" vertical="center"/>
    </xf>
    <xf numFmtId="2" fontId="6" fillId="3" borderId="11" xfId="1" applyNumberFormat="1" applyFont="1" applyFill="1" applyBorder="1"/>
    <xf numFmtId="2" fontId="19" fillId="0" borderId="18" xfId="1" applyNumberFormat="1" applyFont="1" applyBorder="1" applyAlignment="1">
      <alignment horizontal="center"/>
    </xf>
    <xf numFmtId="2" fontId="6" fillId="4" borderId="1" xfId="1" applyNumberFormat="1" applyFont="1" applyFill="1" applyBorder="1"/>
    <xf numFmtId="2" fontId="6" fillId="4" borderId="2" xfId="1" applyNumberFormat="1" applyFont="1" applyFill="1" applyBorder="1"/>
    <xf numFmtId="2" fontId="6" fillId="4" borderId="3" xfId="1" applyNumberFormat="1" applyFont="1" applyFill="1" applyBorder="1"/>
    <xf numFmtId="2" fontId="6" fillId="4" borderId="4" xfId="1" applyNumberFormat="1" applyFont="1" applyFill="1" applyBorder="1"/>
    <xf numFmtId="2" fontId="19" fillId="0" borderId="18" xfId="1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2" fontId="2" fillId="0" borderId="17" xfId="1" applyNumberFormat="1" applyFont="1" applyBorder="1" applyAlignment="1">
      <alignment horizontal="left" wrapText="1"/>
    </xf>
    <xf numFmtId="2" fontId="19" fillId="0" borderId="17" xfId="1" applyNumberFormat="1" applyFont="1" applyBorder="1"/>
    <xf numFmtId="1" fontId="6" fillId="0" borderId="20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left" wrapText="1"/>
    </xf>
    <xf numFmtId="2" fontId="6" fillId="0" borderId="32" xfId="1" applyNumberFormat="1" applyFont="1" applyBorder="1" applyAlignment="1">
      <alignment horizontal="center" vertical="center"/>
    </xf>
    <xf numFmtId="1" fontId="6" fillId="4" borderId="28" xfId="1" applyNumberFormat="1" applyFont="1" applyFill="1" applyBorder="1" applyAlignment="1">
      <alignment horizontal="center"/>
    </xf>
    <xf numFmtId="2" fontId="6" fillId="4" borderId="17" xfId="1" applyNumberFormat="1" applyFont="1" applyFill="1" applyBorder="1"/>
    <xf numFmtId="2" fontId="6" fillId="4" borderId="19" xfId="1" applyNumberFormat="1" applyFont="1" applyFill="1" applyBorder="1"/>
    <xf numFmtId="2" fontId="6" fillId="4" borderId="16" xfId="1" applyNumberFormat="1" applyFont="1" applyFill="1" applyBorder="1"/>
    <xf numFmtId="2" fontId="6" fillId="4" borderId="29" xfId="1" applyNumberFormat="1" applyFont="1" applyFill="1" applyBorder="1"/>
    <xf numFmtId="2" fontId="6" fillId="4" borderId="28" xfId="1" applyNumberFormat="1" applyFont="1" applyFill="1" applyBorder="1"/>
    <xf numFmtId="2" fontId="8" fillId="4" borderId="29" xfId="1" applyNumberFormat="1" applyFont="1" applyFill="1" applyBorder="1"/>
    <xf numFmtId="1" fontId="6" fillId="4" borderId="29" xfId="1" applyNumberFormat="1" applyFont="1" applyFill="1" applyBorder="1"/>
    <xf numFmtId="1" fontId="6" fillId="4" borderId="30" xfId="1" applyNumberFormat="1" applyFont="1" applyFill="1" applyBorder="1"/>
    <xf numFmtId="2" fontId="6" fillId="0" borderId="28" xfId="1" applyNumberFormat="1" applyFont="1" applyBorder="1"/>
    <xf numFmtId="2" fontId="6" fillId="0" borderId="28" xfId="1" applyNumberFormat="1" applyFont="1" applyBorder="1" applyAlignment="1">
      <alignment horizontal="center"/>
    </xf>
    <xf numFmtId="2" fontId="6" fillId="0" borderId="16" xfId="1" applyNumberFormat="1" applyFont="1" applyBorder="1" applyAlignment="1">
      <alignment vertical="center"/>
    </xf>
    <xf numFmtId="0" fontId="1" fillId="0" borderId="0" xfId="1" applyFont="1" applyBorder="1"/>
    <xf numFmtId="2" fontId="6" fillId="0" borderId="18" xfId="1" applyNumberFormat="1" applyFont="1" applyFill="1" applyBorder="1"/>
    <xf numFmtId="2" fontId="6" fillId="0" borderId="0" xfId="1" applyNumberFormat="1" applyFont="1" applyFill="1" applyBorder="1"/>
    <xf numFmtId="0" fontId="6" fillId="0" borderId="0" xfId="1" applyFont="1" applyBorder="1"/>
    <xf numFmtId="2" fontId="6" fillId="0" borderId="19" xfId="1" applyNumberFormat="1" applyFont="1" applyBorder="1" applyAlignment="1">
      <alignment horizontal="center" vertical="center"/>
    </xf>
    <xf numFmtId="1" fontId="6" fillId="0" borderId="18" xfId="1" applyNumberFormat="1" applyFont="1" applyBorder="1" applyAlignment="1">
      <alignment horizontal="center" vertical="center"/>
    </xf>
    <xf numFmtId="1" fontId="6" fillId="0" borderId="9" xfId="1" applyNumberFormat="1" applyFont="1" applyBorder="1" applyAlignment="1">
      <alignment horizontal="center" vertical="center"/>
    </xf>
    <xf numFmtId="2" fontId="1" fillId="0" borderId="19" xfId="1" applyNumberFormat="1" applyFont="1" applyBorder="1" applyAlignment="1">
      <alignment horizontal="center"/>
    </xf>
    <xf numFmtId="2" fontId="6" fillId="3" borderId="5" xfId="1" applyNumberFormat="1" applyFont="1" applyFill="1" applyBorder="1"/>
    <xf numFmtId="2" fontId="6" fillId="3" borderId="6" xfId="1" applyNumberFormat="1" applyFont="1" applyFill="1" applyBorder="1"/>
    <xf numFmtId="1" fontId="6" fillId="0" borderId="12" xfId="1" applyNumberFormat="1" applyFont="1" applyBorder="1" applyAlignment="1">
      <alignment horizontal="center" vertical="center"/>
    </xf>
    <xf numFmtId="2" fontId="6" fillId="0" borderId="12" xfId="1" applyNumberFormat="1" applyFont="1" applyBorder="1" applyAlignment="1">
      <alignment horizontal="center" vertical="center"/>
    </xf>
    <xf numFmtId="2" fontId="1" fillId="0" borderId="18" xfId="1" applyNumberFormat="1" applyFont="1" applyBorder="1"/>
    <xf numFmtId="2" fontId="1" fillId="0" borderId="17" xfId="1" applyNumberFormat="1" applyFont="1" applyBorder="1"/>
    <xf numFmtId="2" fontId="1" fillId="0" borderId="19" xfId="1" applyNumberFormat="1" applyFont="1" applyBorder="1"/>
    <xf numFmtId="1" fontId="6" fillId="0" borderId="24" xfId="1" applyNumberFormat="1" applyFont="1" applyBorder="1" applyAlignment="1">
      <alignment horizontal="center" vertical="center"/>
    </xf>
    <xf numFmtId="2" fontId="6" fillId="0" borderId="24" xfId="1" applyNumberFormat="1" applyFont="1" applyBorder="1" applyAlignment="1">
      <alignment horizontal="center" vertical="center"/>
    </xf>
    <xf numFmtId="1" fontId="3" fillId="0" borderId="0" xfId="1" applyNumberFormat="1" applyFont="1" applyAlignment="1">
      <alignment horizontal="center"/>
    </xf>
    <xf numFmtId="2" fontId="3" fillId="0" borderId="0" xfId="1" applyNumberFormat="1" applyFont="1"/>
    <xf numFmtId="2" fontId="1" fillId="0" borderId="0" xfId="1" applyNumberFormat="1" applyBorder="1"/>
    <xf numFmtId="2" fontId="1" fillId="0" borderId="0" xfId="1" applyNumberFormat="1"/>
    <xf numFmtId="0" fontId="2" fillId="0" borderId="0" xfId="1" applyFont="1" applyFill="1" applyBorder="1"/>
    <xf numFmtId="0" fontId="2" fillId="0" borderId="0" xfId="1" applyFont="1" applyFill="1"/>
    <xf numFmtId="0" fontId="6" fillId="0" borderId="0" xfId="1" applyFont="1" applyFill="1"/>
    <xf numFmtId="0" fontId="4" fillId="0" borderId="0" xfId="1" applyFont="1" applyFill="1"/>
    <xf numFmtId="1" fontId="1" fillId="0" borderId="0" xfId="1" applyNumberFormat="1" applyAlignment="1">
      <alignment horizontal="center"/>
    </xf>
    <xf numFmtId="2" fontId="6" fillId="0" borderId="16" xfId="1" applyNumberFormat="1" applyFont="1" applyBorder="1" applyAlignment="1">
      <alignment horizontal="left"/>
    </xf>
    <xf numFmtId="1" fontId="2" fillId="0" borderId="0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1" fontId="2" fillId="2" borderId="4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6" fillId="0" borderId="17" xfId="1" applyFont="1" applyBorder="1"/>
    <xf numFmtId="0" fontId="6" fillId="0" borderId="19" xfId="1" applyFont="1" applyBorder="1"/>
    <xf numFmtId="0" fontId="6" fillId="0" borderId="16" xfId="1" applyFont="1" applyBorder="1" applyAlignment="1">
      <alignment horizontal="center"/>
    </xf>
    <xf numFmtId="0" fontId="6" fillId="0" borderId="18" xfId="1" applyFont="1" applyBorder="1"/>
    <xf numFmtId="1" fontId="6" fillId="0" borderId="16" xfId="1" applyNumberFormat="1" applyFont="1" applyBorder="1" applyAlignment="1">
      <alignment horizontal="left"/>
    </xf>
    <xf numFmtId="0" fontId="12" fillId="0" borderId="18" xfId="1" applyFont="1" applyBorder="1"/>
    <xf numFmtId="0" fontId="6" fillId="0" borderId="44" xfId="1" applyFont="1" applyBorder="1" applyAlignment="1">
      <alignment horizontal="center"/>
    </xf>
    <xf numFmtId="0" fontId="6" fillId="0" borderId="22" xfId="1" applyFont="1" applyBorder="1"/>
    <xf numFmtId="0" fontId="6" fillId="0" borderId="23" xfId="1" applyFont="1" applyBorder="1"/>
    <xf numFmtId="1" fontId="6" fillId="0" borderId="44" xfId="1" applyNumberFormat="1" applyFont="1" applyBorder="1" applyAlignment="1">
      <alignment horizontal="center"/>
    </xf>
    <xf numFmtId="0" fontId="6" fillId="0" borderId="4" xfId="1" applyFont="1" applyBorder="1"/>
    <xf numFmtId="0" fontId="6" fillId="0" borderId="3" xfId="1" applyFont="1" applyBorder="1"/>
    <xf numFmtId="1" fontId="7" fillId="0" borderId="1" xfId="1" applyNumberFormat="1" applyFont="1" applyBorder="1" applyAlignment="1">
      <alignment horizontal="center"/>
    </xf>
    <xf numFmtId="0" fontId="6" fillId="0" borderId="0" xfId="1" applyFont="1"/>
    <xf numFmtId="0" fontId="20" fillId="0" borderId="0" xfId="1" applyFont="1"/>
    <xf numFmtId="2" fontId="20" fillId="0" borderId="0" xfId="1" applyNumberFormat="1" applyFont="1"/>
    <xf numFmtId="0" fontId="6" fillId="0" borderId="8" xfId="1" applyFont="1" applyBorder="1" applyAlignment="1">
      <alignment horizontal="center"/>
    </xf>
    <xf numFmtId="1" fontId="6" fillId="0" borderId="1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" fontId="6" fillId="0" borderId="18" xfId="1" applyNumberFormat="1" applyFont="1" applyBorder="1" applyAlignment="1">
      <alignment horizontal="center"/>
    </xf>
    <xf numFmtId="1" fontId="6" fillId="0" borderId="19" xfId="1" applyNumberFormat="1" applyFont="1" applyBorder="1" applyAlignment="1">
      <alignment horizontal="center"/>
    </xf>
    <xf numFmtId="2" fontId="6" fillId="0" borderId="18" xfId="1" applyNumberFormat="1" applyFont="1" applyBorder="1" applyAlignment="1">
      <alignment wrapText="1"/>
    </xf>
    <xf numFmtId="2" fontId="6" fillId="0" borderId="17" xfId="1" applyNumberFormat="1" applyFont="1" applyBorder="1" applyAlignment="1">
      <alignment wrapText="1"/>
    </xf>
    <xf numFmtId="2" fontId="6" fillId="0" borderId="19" xfId="1" applyNumberFormat="1" applyFont="1" applyBorder="1" applyAlignment="1">
      <alignment wrapText="1"/>
    </xf>
    <xf numFmtId="1" fontId="6" fillId="0" borderId="18" xfId="1" applyNumberFormat="1" applyFont="1" applyBorder="1" applyAlignment="1">
      <alignment horizontal="center" vertical="center"/>
    </xf>
    <xf numFmtId="1" fontId="6" fillId="0" borderId="19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left" wrapText="1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9" fillId="0" borderId="9" xfId="1" applyFont="1" applyBorder="1" applyAlignment="1">
      <alignment wrapText="1"/>
    </xf>
    <xf numFmtId="0" fontId="9" fillId="0" borderId="10" xfId="1" applyFont="1" applyBorder="1" applyAlignment="1">
      <alignment wrapText="1"/>
    </xf>
    <xf numFmtId="0" fontId="6" fillId="0" borderId="9" xfId="1" applyFont="1" applyBorder="1" applyAlignment="1"/>
    <xf numFmtId="0" fontId="6" fillId="0" borderId="11" xfId="1" applyFont="1" applyBorder="1" applyAlignment="1"/>
    <xf numFmtId="1" fontId="6" fillId="0" borderId="14" xfId="1" applyNumberFormat="1" applyFont="1" applyBorder="1" applyAlignment="1">
      <alignment horizontal="center"/>
    </xf>
    <xf numFmtId="1" fontId="6" fillId="0" borderId="15" xfId="1" applyNumberFormat="1" applyFont="1" applyBorder="1" applyAlignment="1">
      <alignment horizontal="center"/>
    </xf>
    <xf numFmtId="0" fontId="6" fillId="0" borderId="18" xfId="2" applyFont="1" applyBorder="1" applyAlignment="1">
      <alignment horizontal="left" wrapText="1"/>
    </xf>
    <xf numFmtId="0" fontId="6" fillId="0" borderId="17" xfId="2" applyFont="1" applyBorder="1" applyAlignment="1">
      <alignment horizontal="left" wrapText="1"/>
    </xf>
    <xf numFmtId="0" fontId="6" fillId="0" borderId="19" xfId="2" applyFont="1" applyBorder="1" applyAlignment="1">
      <alignment horizontal="left" wrapText="1"/>
    </xf>
    <xf numFmtId="1" fontId="6" fillId="0" borderId="9" xfId="1" applyNumberFormat="1" applyFont="1" applyBorder="1" applyAlignment="1">
      <alignment horizontal="center"/>
    </xf>
    <xf numFmtId="1" fontId="6" fillId="0" borderId="11" xfId="1" applyNumberFormat="1" applyFont="1" applyBorder="1" applyAlignment="1">
      <alignment horizontal="center"/>
    </xf>
    <xf numFmtId="1" fontId="7" fillId="0" borderId="2" xfId="1" applyNumberFormat="1" applyFont="1" applyBorder="1" applyAlignment="1">
      <alignment horizontal="center"/>
    </xf>
    <xf numFmtId="1" fontId="7" fillId="0" borderId="4" xfId="1" applyNumberFormat="1" applyFont="1" applyBorder="1" applyAlignment="1">
      <alignment horizontal="center"/>
    </xf>
    <xf numFmtId="2" fontId="6" fillId="0" borderId="18" xfId="1" applyNumberFormat="1" applyFont="1" applyBorder="1" applyAlignment="1">
      <alignment horizontal="left" wrapText="1"/>
    </xf>
    <xf numFmtId="2" fontId="6" fillId="0" borderId="19" xfId="1" applyNumberFormat="1" applyFont="1" applyBorder="1" applyAlignment="1">
      <alignment horizontal="left" wrapText="1"/>
    </xf>
    <xf numFmtId="0" fontId="6" fillId="0" borderId="18" xfId="2" applyNumberFormat="1" applyFont="1" applyBorder="1" applyAlignment="1">
      <alignment horizontal="left" wrapText="1"/>
    </xf>
    <xf numFmtId="0" fontId="6" fillId="0" borderId="17" xfId="2" applyNumberFormat="1" applyFont="1" applyBorder="1" applyAlignment="1">
      <alignment horizontal="left" wrapText="1"/>
    </xf>
    <xf numFmtId="0" fontId="6" fillId="0" borderId="19" xfId="2" applyNumberFormat="1" applyFont="1" applyBorder="1" applyAlignment="1">
      <alignment horizontal="left" wrapText="1"/>
    </xf>
    <xf numFmtId="0" fontId="2" fillId="0" borderId="6" xfId="1" applyFont="1" applyBorder="1" applyAlignment="1"/>
    <xf numFmtId="1" fontId="6" fillId="0" borderId="25" xfId="1" applyNumberFormat="1" applyFont="1" applyBorder="1" applyAlignment="1">
      <alignment horizontal="center"/>
    </xf>
    <xf numFmtId="1" fontId="6" fillId="0" borderId="27" xfId="1" applyNumberFormat="1" applyFont="1" applyBorder="1" applyAlignment="1">
      <alignment horizontal="center"/>
    </xf>
    <xf numFmtId="1" fontId="4" fillId="0" borderId="2" xfId="1" applyNumberFormat="1" applyFont="1" applyBorder="1" applyAlignment="1">
      <alignment horizontal="center"/>
    </xf>
    <xf numFmtId="1" fontId="4" fillId="0" borderId="4" xfId="1" applyNumberFormat="1" applyFont="1" applyBorder="1" applyAlignment="1">
      <alignment horizontal="center"/>
    </xf>
    <xf numFmtId="1" fontId="6" fillId="0" borderId="16" xfId="1" applyNumberFormat="1" applyFont="1" applyBorder="1" applyAlignment="1">
      <alignment horizontal="center"/>
    </xf>
    <xf numFmtId="1" fontId="6" fillId="0" borderId="16" xfId="1" applyNumberFormat="1" applyFont="1" applyBorder="1" applyAlignment="1">
      <alignment horizontal="center" vertical="center" wrapText="1"/>
    </xf>
    <xf numFmtId="1" fontId="6" fillId="0" borderId="16" xfId="1" applyNumberFormat="1" applyFont="1" applyBorder="1" applyAlignment="1">
      <alignment horizontal="center" vertical="center"/>
    </xf>
    <xf numFmtId="1" fontId="6" fillId="0" borderId="24" xfId="1" applyNumberFormat="1" applyFont="1" applyBorder="1" applyAlignment="1">
      <alignment horizontal="center"/>
    </xf>
    <xf numFmtId="2" fontId="8" fillId="0" borderId="2" xfId="1" applyNumberFormat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1" fontId="7" fillId="0" borderId="1" xfId="1" applyNumberFormat="1" applyFont="1" applyBorder="1" applyAlignment="1">
      <alignment horizontal="center" vertical="center"/>
    </xf>
    <xf numFmtId="0" fontId="6" fillId="0" borderId="16" xfId="1" applyFont="1" applyBorder="1" applyAlignment="1">
      <alignment horizontal="center"/>
    </xf>
    <xf numFmtId="1" fontId="6" fillId="0" borderId="12" xfId="1" applyNumberFormat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2" fontId="6" fillId="0" borderId="16" xfId="1" applyNumberFormat="1" applyFont="1" applyBorder="1" applyAlignment="1">
      <alignment horizontal="center" vertical="center" wrapText="1"/>
    </xf>
    <xf numFmtId="2" fontId="6" fillId="0" borderId="16" xfId="1" applyNumberFormat="1" applyFont="1" applyBorder="1" applyAlignment="1">
      <alignment horizontal="center"/>
    </xf>
    <xf numFmtId="2" fontId="11" fillId="0" borderId="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/>
    </xf>
    <xf numFmtId="2" fontId="9" fillId="0" borderId="5" xfId="1" applyNumberFormat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10" xfId="1" applyFont="1" applyBorder="1" applyAlignment="1">
      <alignment horizontal="left" wrapText="1"/>
    </xf>
    <xf numFmtId="0" fontId="2" fillId="0" borderId="11" xfId="1" applyFont="1" applyBorder="1" applyAlignment="1">
      <alignment horizontal="left" wrapText="1"/>
    </xf>
    <xf numFmtId="1" fontId="7" fillId="0" borderId="12" xfId="1" applyNumberFormat="1" applyFont="1" applyBorder="1" applyAlignment="1">
      <alignment horizontal="center" vertical="center" wrapText="1"/>
    </xf>
    <xf numFmtId="1" fontId="7" fillId="0" borderId="24" xfId="1" applyNumberFormat="1" applyFont="1" applyBorder="1" applyAlignment="1">
      <alignment horizontal="center" vertical="center" wrapText="1"/>
    </xf>
    <xf numFmtId="2" fontId="6" fillId="0" borderId="18" xfId="1" applyNumberFormat="1" applyFont="1" applyBorder="1" applyAlignment="1">
      <alignment horizontal="left"/>
    </xf>
    <xf numFmtId="2" fontId="6" fillId="0" borderId="17" xfId="1" applyNumberFormat="1" applyFont="1" applyBorder="1" applyAlignment="1">
      <alignment horizontal="left"/>
    </xf>
    <xf numFmtId="2" fontId="6" fillId="0" borderId="19" xfId="1" applyNumberFormat="1" applyFont="1" applyBorder="1" applyAlignment="1">
      <alignment horizontal="left"/>
    </xf>
    <xf numFmtId="2" fontId="13" fillId="0" borderId="18" xfId="1" applyNumberFormat="1" applyFont="1" applyBorder="1" applyAlignment="1">
      <alignment horizontal="left" wrapText="1"/>
    </xf>
    <xf numFmtId="2" fontId="13" fillId="0" borderId="17" xfId="1" applyNumberFormat="1" applyFont="1" applyBorder="1" applyAlignment="1">
      <alignment horizontal="left" wrapText="1"/>
    </xf>
    <xf numFmtId="2" fontId="13" fillId="0" borderId="19" xfId="1" applyNumberFormat="1" applyFont="1" applyBorder="1" applyAlignment="1">
      <alignment horizontal="left" wrapText="1"/>
    </xf>
    <xf numFmtId="2" fontId="9" fillId="0" borderId="2" xfId="1" applyNumberFormat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2" fontId="9" fillId="0" borderId="2" xfId="1" applyNumberFormat="1" applyFont="1" applyBorder="1" applyAlignment="1">
      <alignment horizontal="center"/>
    </xf>
    <xf numFmtId="2" fontId="9" fillId="0" borderId="3" xfId="1" applyNumberFormat="1" applyFont="1" applyBorder="1" applyAlignment="1">
      <alignment horizontal="center"/>
    </xf>
    <xf numFmtId="2" fontId="8" fillId="0" borderId="3" xfId="1" applyNumberFormat="1" applyFont="1" applyBorder="1" applyAlignment="1">
      <alignment horizontal="left"/>
    </xf>
    <xf numFmtId="2" fontId="8" fillId="0" borderId="4" xfId="1" applyNumberFormat="1" applyFont="1" applyBorder="1" applyAlignment="1">
      <alignment horizontal="left"/>
    </xf>
    <xf numFmtId="2" fontId="8" fillId="0" borderId="18" xfId="1" applyNumberFormat="1" applyFont="1" applyBorder="1" applyAlignment="1">
      <alignment horizontal="left"/>
    </xf>
    <xf numFmtId="2" fontId="8" fillId="0" borderId="17" xfId="1" applyNumberFormat="1" applyFont="1" applyBorder="1" applyAlignment="1">
      <alignment horizontal="left"/>
    </xf>
    <xf numFmtId="2" fontId="8" fillId="0" borderId="19" xfId="1" applyNumberFormat="1" applyFont="1" applyBorder="1" applyAlignment="1">
      <alignment horizontal="left"/>
    </xf>
    <xf numFmtId="0" fontId="4" fillId="0" borderId="3" xfId="1" applyFont="1" applyBorder="1" applyAlignment="1">
      <alignment horizontal="center"/>
    </xf>
    <xf numFmtId="2" fontId="6" fillId="0" borderId="14" xfId="1" applyNumberFormat="1" applyFont="1" applyBorder="1" applyAlignment="1">
      <alignment horizontal="left" wrapText="1"/>
    </xf>
    <xf numFmtId="2" fontId="6" fillId="0" borderId="13" xfId="1" applyNumberFormat="1" applyFont="1" applyBorder="1" applyAlignment="1">
      <alignment horizontal="left" wrapText="1"/>
    </xf>
    <xf numFmtId="2" fontId="6" fillId="0" borderId="15" xfId="1" applyNumberFormat="1" applyFont="1" applyBorder="1" applyAlignment="1">
      <alignment horizontal="left" wrapText="1"/>
    </xf>
    <xf numFmtId="3" fontId="6" fillId="0" borderId="14" xfId="1" applyNumberFormat="1" applyFont="1" applyBorder="1" applyAlignment="1">
      <alignment horizontal="center"/>
    </xf>
    <xf numFmtId="3" fontId="6" fillId="0" borderId="15" xfId="1" applyNumberFormat="1" applyFont="1" applyBorder="1" applyAlignment="1">
      <alignment horizontal="center"/>
    </xf>
    <xf numFmtId="3" fontId="6" fillId="0" borderId="18" xfId="1" applyNumberFormat="1" applyFont="1" applyBorder="1" applyAlignment="1">
      <alignment horizontal="center"/>
    </xf>
    <xf numFmtId="3" fontId="6" fillId="0" borderId="19" xfId="1" applyNumberFormat="1" applyFont="1" applyBorder="1" applyAlignment="1">
      <alignment horizontal="center"/>
    </xf>
    <xf numFmtId="2" fontId="4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2" fontId="2" fillId="0" borderId="21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2" fillId="0" borderId="18" xfId="1" applyNumberFormat="1" applyFont="1" applyBorder="1" applyAlignment="1">
      <alignment horizontal="left" wrapText="1"/>
    </xf>
    <xf numFmtId="2" fontId="2" fillId="0" borderId="17" xfId="1" applyNumberFormat="1" applyFont="1" applyBorder="1" applyAlignment="1">
      <alignment horizontal="left" wrapText="1"/>
    </xf>
    <xf numFmtId="2" fontId="2" fillId="0" borderId="19" xfId="1" applyNumberFormat="1" applyFont="1" applyBorder="1" applyAlignment="1">
      <alignment horizontal="left" wrapText="1"/>
    </xf>
    <xf numFmtId="1" fontId="2" fillId="0" borderId="31" xfId="1" applyNumberFormat="1" applyFont="1" applyBorder="1" applyAlignment="1">
      <alignment horizontal="center"/>
    </xf>
    <xf numFmtId="1" fontId="2" fillId="0" borderId="30" xfId="1" applyNumberFormat="1" applyFont="1" applyBorder="1" applyAlignment="1">
      <alignment horizontal="center"/>
    </xf>
    <xf numFmtId="1" fontId="2" fillId="0" borderId="26" xfId="1" applyNumberFormat="1" applyFont="1" applyBorder="1" applyAlignment="1">
      <alignment horizontal="center"/>
    </xf>
    <xf numFmtId="1" fontId="2" fillId="0" borderId="27" xfId="1" applyNumberFormat="1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1" fontId="16" fillId="0" borderId="18" xfId="1" applyNumberFormat="1" applyFont="1" applyBorder="1" applyAlignment="1">
      <alignment horizontal="center"/>
    </xf>
    <xf numFmtId="1" fontId="16" fillId="0" borderId="19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2" fontId="2" fillId="0" borderId="14" xfId="1" applyNumberFormat="1" applyFont="1" applyBorder="1" applyAlignment="1">
      <alignment horizontal="left" wrapText="1"/>
    </xf>
    <xf numFmtId="2" fontId="2" fillId="0" borderId="13" xfId="1" applyNumberFormat="1" applyFont="1" applyBorder="1" applyAlignment="1">
      <alignment horizontal="left" wrapText="1"/>
    </xf>
    <xf numFmtId="2" fontId="2" fillId="0" borderId="15" xfId="1" applyNumberFormat="1" applyFont="1" applyBorder="1" applyAlignment="1">
      <alignment horizontal="left" wrapText="1"/>
    </xf>
    <xf numFmtId="1" fontId="2" fillId="0" borderId="14" xfId="1" applyNumberFormat="1" applyFont="1" applyBorder="1" applyAlignment="1">
      <alignment horizontal="center"/>
    </xf>
    <xf numFmtId="1" fontId="2" fillId="0" borderId="15" xfId="1" applyNumberFormat="1" applyFont="1" applyBorder="1" applyAlignment="1">
      <alignment horizontal="center"/>
    </xf>
    <xf numFmtId="1" fontId="2" fillId="0" borderId="18" xfId="1" applyNumberFormat="1" applyFont="1" applyBorder="1" applyAlignment="1">
      <alignment horizontal="center"/>
    </xf>
    <xf numFmtId="1" fontId="2" fillId="0" borderId="19" xfId="1" applyNumberFormat="1" applyFont="1" applyBorder="1" applyAlignment="1">
      <alignment horizontal="center"/>
    </xf>
    <xf numFmtId="1" fontId="4" fillId="0" borderId="2" xfId="1" applyNumberFormat="1" applyFont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wrapText="1"/>
    </xf>
    <xf numFmtId="2" fontId="6" fillId="0" borderId="13" xfId="1" applyNumberFormat="1" applyFont="1" applyBorder="1" applyAlignment="1">
      <alignment wrapText="1"/>
    </xf>
    <xf numFmtId="2" fontId="6" fillId="0" borderId="15" xfId="1" applyNumberFormat="1" applyFont="1" applyBorder="1" applyAlignment="1">
      <alignment wrapText="1"/>
    </xf>
    <xf numFmtId="1" fontId="2" fillId="0" borderId="25" xfId="1" applyNumberFormat="1" applyFont="1" applyBorder="1" applyAlignment="1">
      <alignment horizontal="center"/>
    </xf>
    <xf numFmtId="2" fontId="6" fillId="4" borderId="2" xfId="1" applyNumberFormat="1" applyFont="1" applyFill="1" applyBorder="1" applyAlignment="1">
      <alignment horizontal="center"/>
    </xf>
    <xf numFmtId="2" fontId="6" fillId="4" borderId="4" xfId="1" applyNumberFormat="1" applyFont="1" applyFill="1" applyBorder="1" applyAlignment="1">
      <alignment horizontal="center"/>
    </xf>
    <xf numFmtId="1" fontId="2" fillId="0" borderId="32" xfId="1" applyNumberFormat="1" applyFont="1" applyBorder="1" applyAlignment="1">
      <alignment horizontal="center"/>
    </xf>
    <xf numFmtId="1" fontId="2" fillId="0" borderId="33" xfId="1" applyNumberFormat="1" applyFont="1" applyBorder="1" applyAlignment="1">
      <alignment horizontal="center"/>
    </xf>
    <xf numFmtId="2" fontId="19" fillId="0" borderId="18" xfId="1" applyNumberFormat="1" applyFont="1" applyBorder="1" applyAlignment="1">
      <alignment horizontal="left" wrapText="1"/>
    </xf>
    <xf numFmtId="2" fontId="19" fillId="0" borderId="17" xfId="1" applyNumberFormat="1" applyFont="1" applyBorder="1" applyAlignment="1">
      <alignment horizontal="left" wrapText="1"/>
    </xf>
    <xf numFmtId="2" fontId="19" fillId="0" borderId="19" xfId="1" applyNumberFormat="1" applyFont="1" applyBorder="1" applyAlignment="1">
      <alignment horizontal="left" wrapText="1"/>
    </xf>
    <xf numFmtId="1" fontId="6" fillId="4" borderId="14" xfId="1" applyNumberFormat="1" applyFont="1" applyFill="1" applyBorder="1" applyAlignment="1">
      <alignment horizontal="center"/>
    </xf>
    <xf numFmtId="1" fontId="6" fillId="4" borderId="15" xfId="1" applyNumberFormat="1" applyFont="1" applyFill="1" applyBorder="1" applyAlignment="1">
      <alignment horizontal="center"/>
    </xf>
    <xf numFmtId="1" fontId="6" fillId="4" borderId="18" xfId="1" applyNumberFormat="1" applyFont="1" applyFill="1" applyBorder="1" applyAlignment="1">
      <alignment horizontal="center"/>
    </xf>
    <xf numFmtId="1" fontId="6" fillId="4" borderId="19" xfId="1" applyNumberFormat="1" applyFont="1" applyFill="1" applyBorder="1" applyAlignment="1">
      <alignment horizontal="center"/>
    </xf>
    <xf numFmtId="1" fontId="2" fillId="2" borderId="2" xfId="1" applyNumberFormat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/>
    </xf>
    <xf numFmtId="1" fontId="2" fillId="2" borderId="4" xfId="1" applyNumberFormat="1" applyFont="1" applyFill="1" applyBorder="1" applyAlignment="1">
      <alignment horizontal="center" vertical="center"/>
    </xf>
    <xf numFmtId="1" fontId="4" fillId="4" borderId="2" xfId="1" applyNumberFormat="1" applyFont="1" applyFill="1" applyBorder="1" applyAlignment="1">
      <alignment horizontal="center" vertical="center"/>
    </xf>
    <xf numFmtId="1" fontId="4" fillId="4" borderId="3" xfId="1" applyNumberFormat="1" applyFont="1" applyFill="1" applyBorder="1" applyAlignment="1">
      <alignment horizontal="center" vertical="center"/>
    </xf>
    <xf numFmtId="1" fontId="4" fillId="4" borderId="4" xfId="1" applyNumberFormat="1" applyFont="1" applyFill="1" applyBorder="1" applyAlignment="1">
      <alignment horizontal="center" vertical="center"/>
    </xf>
    <xf numFmtId="2" fontId="6" fillId="4" borderId="18" xfId="1" applyNumberFormat="1" applyFont="1" applyFill="1" applyBorder="1" applyAlignment="1">
      <alignment horizontal="left" wrapText="1"/>
    </xf>
    <xf numFmtId="2" fontId="6" fillId="4" borderId="17" xfId="1" applyNumberFormat="1" applyFont="1" applyFill="1" applyBorder="1" applyAlignment="1">
      <alignment horizontal="left" wrapText="1"/>
    </xf>
    <xf numFmtId="2" fontId="6" fillId="4" borderId="19" xfId="1" applyNumberFormat="1" applyFont="1" applyFill="1" applyBorder="1" applyAlignment="1">
      <alignment horizontal="left" wrapText="1"/>
    </xf>
    <xf numFmtId="2" fontId="6" fillId="0" borderId="9" xfId="1" applyNumberFormat="1" applyFont="1" applyBorder="1" applyAlignment="1">
      <alignment horizontal="left" wrapText="1"/>
    </xf>
    <xf numFmtId="2" fontId="6" fillId="0" borderId="10" xfId="1" applyNumberFormat="1" applyFont="1" applyBorder="1" applyAlignment="1">
      <alignment horizontal="left" wrapText="1"/>
    </xf>
    <xf numFmtId="2" fontId="6" fillId="0" borderId="11" xfId="1" applyNumberFormat="1" applyFont="1" applyBorder="1" applyAlignment="1">
      <alignment horizontal="left" wrapText="1"/>
    </xf>
    <xf numFmtId="1" fontId="2" fillId="0" borderId="9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1" fontId="5" fillId="0" borderId="18" xfId="1" applyNumberFormat="1" applyFont="1" applyBorder="1" applyAlignment="1">
      <alignment horizontal="center"/>
    </xf>
    <xf numFmtId="1" fontId="5" fillId="0" borderId="19" xfId="1" applyNumberFormat="1" applyFont="1" applyBorder="1" applyAlignment="1">
      <alignment horizontal="center"/>
    </xf>
    <xf numFmtId="2" fontId="8" fillId="0" borderId="18" xfId="1" applyNumberFormat="1" applyFont="1" applyBorder="1" applyAlignment="1">
      <alignment horizontal="left" wrapText="1"/>
    </xf>
    <xf numFmtId="2" fontId="8" fillId="0" borderId="17" xfId="1" applyNumberFormat="1" applyFont="1" applyBorder="1" applyAlignment="1">
      <alignment horizontal="left" wrapText="1"/>
    </xf>
    <xf numFmtId="2" fontId="8" fillId="0" borderId="19" xfId="1" applyNumberFormat="1" applyFont="1" applyBorder="1" applyAlignment="1">
      <alignment horizontal="left" wrapText="1"/>
    </xf>
    <xf numFmtId="0" fontId="6" fillId="0" borderId="41" xfId="2" applyFont="1" applyBorder="1" applyAlignment="1">
      <alignment horizontal="left"/>
    </xf>
    <xf numFmtId="0" fontId="6" fillId="0" borderId="42" xfId="2" applyFont="1" applyBorder="1" applyAlignment="1">
      <alignment horizontal="left"/>
    </xf>
    <xf numFmtId="0" fontId="6" fillId="0" borderId="43" xfId="2" applyFont="1" applyBorder="1" applyAlignment="1">
      <alignment horizontal="left"/>
    </xf>
    <xf numFmtId="0" fontId="6" fillId="0" borderId="38" xfId="2" applyFont="1" applyBorder="1" applyAlignment="1">
      <alignment horizontal="left"/>
    </xf>
    <xf numFmtId="0" fontId="6" fillId="0" borderId="39" xfId="2" applyFont="1" applyBorder="1" applyAlignment="1">
      <alignment horizontal="left"/>
    </xf>
    <xf numFmtId="0" fontId="6" fillId="0" borderId="40" xfId="2" applyFont="1" applyBorder="1" applyAlignment="1">
      <alignment horizontal="left"/>
    </xf>
    <xf numFmtId="0" fontId="6" fillId="0" borderId="34" xfId="2" applyFont="1" applyBorder="1" applyAlignment="1">
      <alignment horizontal="left" wrapText="1"/>
    </xf>
    <xf numFmtId="0" fontId="6" fillId="0" borderId="35" xfId="2" applyFont="1" applyBorder="1" applyAlignment="1">
      <alignment horizontal="left" wrapText="1"/>
    </xf>
    <xf numFmtId="0" fontId="6" fillId="0" borderId="36" xfId="2" applyFont="1" applyBorder="1" applyAlignment="1">
      <alignment horizontal="left" wrapText="1"/>
    </xf>
    <xf numFmtId="0" fontId="6" fillId="0" borderId="34" xfId="2" applyFont="1" applyBorder="1" applyAlignment="1">
      <alignment horizontal="left"/>
    </xf>
    <xf numFmtId="0" fontId="6" fillId="0" borderId="35" xfId="2" applyFont="1" applyBorder="1" applyAlignment="1">
      <alignment horizontal="left"/>
    </xf>
    <xf numFmtId="0" fontId="6" fillId="0" borderId="37" xfId="2" applyFont="1" applyBorder="1" applyAlignment="1">
      <alignment horizontal="left"/>
    </xf>
    <xf numFmtId="1" fontId="2" fillId="0" borderId="16" xfId="1" applyNumberFormat="1" applyFont="1" applyBorder="1" applyAlignment="1">
      <alignment horizontal="center"/>
    </xf>
    <xf numFmtId="1" fontId="2" fillId="0" borderId="25" xfId="1" applyNumberFormat="1" applyFont="1" applyBorder="1" applyAlignment="1">
      <alignment horizontal="center" vertical="center"/>
    </xf>
    <xf numFmtId="1" fontId="2" fillId="0" borderId="27" xfId="1" applyNumberFormat="1" applyFont="1" applyBorder="1" applyAlignment="1">
      <alignment horizontal="center" vertical="center"/>
    </xf>
    <xf numFmtId="2" fontId="6" fillId="0" borderId="12" xfId="1" applyNumberFormat="1" applyFont="1" applyBorder="1" applyAlignment="1">
      <alignment horizontal="left" wrapText="1"/>
    </xf>
    <xf numFmtId="1" fontId="2" fillId="0" borderId="12" xfId="1" applyNumberFormat="1" applyFont="1" applyBorder="1" applyAlignment="1">
      <alignment horizontal="center"/>
    </xf>
    <xf numFmtId="0" fontId="1" fillId="0" borderId="17" xfId="1" applyFont="1" applyBorder="1" applyAlignment="1">
      <alignment wrapText="1"/>
    </xf>
    <xf numFmtId="0" fontId="1" fillId="0" borderId="19" xfId="1" applyFont="1" applyBorder="1" applyAlignment="1">
      <alignment wrapText="1"/>
    </xf>
    <xf numFmtId="0" fontId="16" fillId="0" borderId="0" xfId="1" applyFont="1" applyAlignment="1">
      <alignment horizontal="center"/>
    </xf>
    <xf numFmtId="2" fontId="6" fillId="0" borderId="25" xfId="1" applyNumberFormat="1" applyFont="1" applyBorder="1" applyAlignment="1">
      <alignment wrapText="1"/>
    </xf>
    <xf numFmtId="0" fontId="1" fillId="0" borderId="26" xfId="1" applyFont="1" applyBorder="1" applyAlignment="1">
      <alignment wrapText="1"/>
    </xf>
    <xf numFmtId="0" fontId="1" fillId="0" borderId="27" xfId="1" applyFont="1" applyBorder="1" applyAlignment="1">
      <alignment wrapText="1"/>
    </xf>
    <xf numFmtId="1" fontId="2" fillId="0" borderId="24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6" fillId="0" borderId="14" xfId="1" applyNumberFormat="1" applyFont="1" applyBorder="1" applyAlignment="1">
      <alignment horizontal="left" wrapText="1"/>
    </xf>
    <xf numFmtId="0" fontId="1" fillId="0" borderId="13" xfId="1" applyBorder="1" applyAlignment="1">
      <alignment wrapText="1"/>
    </xf>
    <xf numFmtId="0" fontId="1" fillId="0" borderId="15" xfId="1" applyBorder="1" applyAlignment="1">
      <alignment wrapText="1"/>
    </xf>
    <xf numFmtId="1" fontId="6" fillId="0" borderId="31" xfId="1" applyNumberFormat="1" applyFont="1" applyBorder="1" applyAlignment="1">
      <alignment horizontal="center"/>
    </xf>
    <xf numFmtId="1" fontId="6" fillId="0" borderId="30" xfId="1" applyNumberFormat="1" applyFont="1" applyBorder="1" applyAlignment="1">
      <alignment horizontal="center"/>
    </xf>
    <xf numFmtId="2" fontId="4" fillId="0" borderId="2" xfId="1" applyNumberFormat="1" applyFont="1" applyBorder="1" applyAlignment="1">
      <alignment horizontal="center" vertical="center" wrapText="1"/>
    </xf>
    <xf numFmtId="0" fontId="1" fillId="0" borderId="3" xfId="1" applyBorder="1"/>
    <xf numFmtId="0" fontId="1" fillId="0" borderId="4" xfId="1" applyBorder="1"/>
    <xf numFmtId="1" fontId="21" fillId="0" borderId="0" xfId="1" applyNumberFormat="1" applyFont="1" applyAlignment="1">
      <alignment horizontal="center"/>
    </xf>
    <xf numFmtId="0" fontId="21" fillId="0" borderId="0" xfId="1" applyFont="1" applyAlignment="1">
      <alignment horizontal="center"/>
    </xf>
    <xf numFmtId="1" fontId="20" fillId="0" borderId="0" xfId="1" applyNumberFormat="1" applyFont="1" applyAlignment="1">
      <alignment horizontal="center"/>
    </xf>
    <xf numFmtId="0" fontId="20" fillId="0" borderId="0" xfId="1" applyFont="1" applyAlignment="1">
      <alignment horizontal="center"/>
    </xf>
    <xf numFmtId="1" fontId="2" fillId="0" borderId="0" xfId="1" applyNumberFormat="1" applyFont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1" fontId="6" fillId="0" borderId="2" xfId="1" applyNumberFormat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1" fontId="6" fillId="0" borderId="4" xfId="1" applyNumberFormat="1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Обычный_ПЛАТНЫ~1" xfId="2"/>
    <cellStyle name="Процентн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nin!_!/Downloads/Telegram%20Desktop/&#1082;&#1072;&#1083;&#1100;&#1082;&#1091;&#1083;&#1103;&#1094;&#1080;&#1103;%20&#1085;&#1072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-пл"/>
      <sheetName val="Медик"/>
      <sheetName val="Мяг"/>
      <sheetName val="амморт"/>
      <sheetName val="время"/>
      <sheetName val="кальк"/>
      <sheetName val="прейс"/>
      <sheetName val="прейс МБ"/>
      <sheetName val="для приказа"/>
      <sheetName val="выездн"/>
      <sheetName val="Лист1"/>
      <sheetName val="Наклзат"/>
      <sheetName val="спортшкола"/>
    </sheetNames>
    <sheetDataSet>
      <sheetData sheetId="0"/>
      <sheetData sheetId="1"/>
      <sheetData sheetId="2"/>
      <sheetData sheetId="3"/>
      <sheetData sheetId="4"/>
      <sheetData sheetId="5">
        <row r="20">
          <cell r="J20">
            <v>38</v>
          </cell>
        </row>
        <row r="21">
          <cell r="J21">
            <v>59</v>
          </cell>
        </row>
        <row r="22">
          <cell r="J22">
            <v>39</v>
          </cell>
        </row>
        <row r="23">
          <cell r="J23">
            <v>85</v>
          </cell>
        </row>
        <row r="24">
          <cell r="J24">
            <v>189</v>
          </cell>
        </row>
        <row r="25">
          <cell r="J25">
            <v>86</v>
          </cell>
        </row>
        <row r="26">
          <cell r="J26">
            <v>131</v>
          </cell>
        </row>
        <row r="27">
          <cell r="J27">
            <v>110</v>
          </cell>
        </row>
        <row r="28">
          <cell r="J28">
            <v>114</v>
          </cell>
        </row>
        <row r="29">
          <cell r="J29">
            <v>99</v>
          </cell>
        </row>
        <row r="30">
          <cell r="J30">
            <v>73</v>
          </cell>
        </row>
        <row r="31">
          <cell r="J31">
            <v>210</v>
          </cell>
        </row>
        <row r="33">
          <cell r="J33">
            <v>139</v>
          </cell>
        </row>
        <row r="34">
          <cell r="J34">
            <v>139</v>
          </cell>
        </row>
        <row r="35">
          <cell r="J35">
            <v>106</v>
          </cell>
        </row>
        <row r="36">
          <cell r="J36">
            <v>97</v>
          </cell>
        </row>
        <row r="37">
          <cell r="J37">
            <v>121</v>
          </cell>
        </row>
        <row r="38">
          <cell r="J38">
            <v>190</v>
          </cell>
        </row>
        <row r="39">
          <cell r="J39">
            <v>151</v>
          </cell>
        </row>
        <row r="40">
          <cell r="J40">
            <v>25</v>
          </cell>
        </row>
        <row r="41">
          <cell r="J41">
            <v>162</v>
          </cell>
        </row>
        <row r="44">
          <cell r="J44">
            <v>108</v>
          </cell>
        </row>
        <row r="45">
          <cell r="J45">
            <v>105</v>
          </cell>
        </row>
        <row r="46">
          <cell r="J46">
            <v>105</v>
          </cell>
        </row>
        <row r="47">
          <cell r="J47">
            <v>146</v>
          </cell>
        </row>
        <row r="48">
          <cell r="J48">
            <v>105</v>
          </cell>
        </row>
        <row r="49">
          <cell r="J49">
            <v>105</v>
          </cell>
        </row>
        <row r="50">
          <cell r="J50">
            <v>77</v>
          </cell>
        </row>
        <row r="51">
          <cell r="J51">
            <v>105</v>
          </cell>
        </row>
        <row r="52">
          <cell r="J52">
            <v>120</v>
          </cell>
        </row>
        <row r="53">
          <cell r="J53">
            <v>106</v>
          </cell>
        </row>
        <row r="54">
          <cell r="J54">
            <v>106</v>
          </cell>
        </row>
        <row r="55">
          <cell r="J55">
            <v>106</v>
          </cell>
        </row>
        <row r="56">
          <cell r="J56">
            <v>47</v>
          </cell>
        </row>
        <row r="57">
          <cell r="J57">
            <v>35</v>
          </cell>
        </row>
        <row r="58">
          <cell r="J58">
            <v>35</v>
          </cell>
        </row>
        <row r="59">
          <cell r="J59">
            <v>59</v>
          </cell>
        </row>
        <row r="60">
          <cell r="J60">
            <v>57</v>
          </cell>
        </row>
        <row r="61">
          <cell r="J61">
            <v>35</v>
          </cell>
        </row>
        <row r="62">
          <cell r="J62">
            <v>35</v>
          </cell>
        </row>
        <row r="63">
          <cell r="J63">
            <v>57</v>
          </cell>
        </row>
        <row r="64">
          <cell r="J64">
            <v>35</v>
          </cell>
        </row>
        <row r="65">
          <cell r="J65">
            <v>35</v>
          </cell>
        </row>
        <row r="66">
          <cell r="J66">
            <v>35</v>
          </cell>
        </row>
        <row r="67">
          <cell r="J67">
            <v>35</v>
          </cell>
        </row>
        <row r="68">
          <cell r="J68">
            <v>35</v>
          </cell>
        </row>
        <row r="69">
          <cell r="J69">
            <v>35</v>
          </cell>
        </row>
        <row r="70">
          <cell r="J70">
            <v>148</v>
          </cell>
        </row>
        <row r="71">
          <cell r="J71">
            <v>205</v>
          </cell>
        </row>
        <row r="72">
          <cell r="J72">
            <v>276</v>
          </cell>
        </row>
        <row r="73">
          <cell r="J73">
            <v>672</v>
          </cell>
        </row>
        <row r="74">
          <cell r="J74">
            <v>154</v>
          </cell>
        </row>
        <row r="75">
          <cell r="J75">
            <v>42</v>
          </cell>
        </row>
        <row r="76">
          <cell r="J76">
            <v>42</v>
          </cell>
        </row>
        <row r="77">
          <cell r="J77">
            <v>42</v>
          </cell>
        </row>
        <row r="78">
          <cell r="J78">
            <v>39</v>
          </cell>
        </row>
        <row r="79">
          <cell r="J79">
            <v>163</v>
          </cell>
        </row>
        <row r="80">
          <cell r="J80">
            <v>141</v>
          </cell>
        </row>
        <row r="81">
          <cell r="J81">
            <v>97</v>
          </cell>
        </row>
        <row r="82">
          <cell r="J82">
            <v>268</v>
          </cell>
        </row>
        <row r="83">
          <cell r="J83">
            <v>186</v>
          </cell>
        </row>
        <row r="84">
          <cell r="J84">
            <v>104</v>
          </cell>
        </row>
        <row r="85">
          <cell r="J85">
            <v>79</v>
          </cell>
        </row>
        <row r="86">
          <cell r="J86">
            <v>215</v>
          </cell>
        </row>
        <row r="87">
          <cell r="J87">
            <v>164</v>
          </cell>
        </row>
        <row r="88">
          <cell r="J88">
            <v>160</v>
          </cell>
        </row>
        <row r="89">
          <cell r="J89">
            <v>97</v>
          </cell>
        </row>
        <row r="90">
          <cell r="J90">
            <v>76</v>
          </cell>
        </row>
        <row r="91">
          <cell r="J91">
            <v>250</v>
          </cell>
        </row>
        <row r="92">
          <cell r="J92">
            <v>469</v>
          </cell>
        </row>
        <row r="93">
          <cell r="J93">
            <v>395</v>
          </cell>
        </row>
        <row r="94">
          <cell r="J94">
            <v>492</v>
          </cell>
        </row>
        <row r="95">
          <cell r="J95">
            <v>408</v>
          </cell>
        </row>
        <row r="96">
          <cell r="J96">
            <v>261</v>
          </cell>
        </row>
        <row r="97">
          <cell r="I97">
            <v>179.52</v>
          </cell>
        </row>
        <row r="99">
          <cell r="J99">
            <v>585</v>
          </cell>
        </row>
        <row r="100">
          <cell r="J100">
            <v>465</v>
          </cell>
        </row>
        <row r="101">
          <cell r="J101">
            <v>608</v>
          </cell>
        </row>
        <row r="102">
          <cell r="J102">
            <v>578</v>
          </cell>
        </row>
        <row r="103">
          <cell r="J103">
            <v>584</v>
          </cell>
        </row>
        <row r="104">
          <cell r="J104">
            <v>525</v>
          </cell>
        </row>
        <row r="105">
          <cell r="J105">
            <v>857</v>
          </cell>
        </row>
        <row r="106">
          <cell r="J106">
            <v>859</v>
          </cell>
        </row>
        <row r="107">
          <cell r="J107">
            <v>2428</v>
          </cell>
        </row>
        <row r="108">
          <cell r="J108">
            <v>1111</v>
          </cell>
        </row>
        <row r="109">
          <cell r="J109">
            <v>747</v>
          </cell>
        </row>
        <row r="110">
          <cell r="J110">
            <v>613</v>
          </cell>
        </row>
        <row r="111">
          <cell r="J111">
            <v>875</v>
          </cell>
        </row>
        <row r="112">
          <cell r="J112">
            <v>659</v>
          </cell>
        </row>
        <row r="113">
          <cell r="J113">
            <v>711</v>
          </cell>
        </row>
        <row r="114">
          <cell r="J114">
            <v>685</v>
          </cell>
        </row>
        <row r="116">
          <cell r="J116">
            <v>1923</v>
          </cell>
        </row>
        <row r="117">
          <cell r="J117">
            <v>993</v>
          </cell>
        </row>
        <row r="119">
          <cell r="J119">
            <v>107</v>
          </cell>
        </row>
        <row r="120">
          <cell r="J120">
            <v>107</v>
          </cell>
        </row>
        <row r="121">
          <cell r="J121">
            <v>107</v>
          </cell>
        </row>
        <row r="122">
          <cell r="J122">
            <v>161</v>
          </cell>
        </row>
        <row r="123">
          <cell r="J123">
            <v>161</v>
          </cell>
        </row>
        <row r="124">
          <cell r="J124">
            <v>206</v>
          </cell>
        </row>
        <row r="125">
          <cell r="J125">
            <v>107</v>
          </cell>
        </row>
        <row r="126">
          <cell r="J126">
            <v>107</v>
          </cell>
        </row>
        <row r="127">
          <cell r="J127">
            <v>107</v>
          </cell>
        </row>
        <row r="128">
          <cell r="J128">
            <v>107</v>
          </cell>
        </row>
        <row r="129">
          <cell r="J129">
            <v>260</v>
          </cell>
        </row>
        <row r="130">
          <cell r="J130">
            <v>161</v>
          </cell>
        </row>
        <row r="131">
          <cell r="J131">
            <v>107</v>
          </cell>
        </row>
        <row r="132">
          <cell r="J132">
            <v>107</v>
          </cell>
        </row>
        <row r="133">
          <cell r="J133">
            <v>161</v>
          </cell>
        </row>
        <row r="134">
          <cell r="J134">
            <v>206</v>
          </cell>
        </row>
        <row r="135">
          <cell r="J135">
            <v>305</v>
          </cell>
        </row>
        <row r="136">
          <cell r="J136">
            <v>216</v>
          </cell>
        </row>
        <row r="137">
          <cell r="J137">
            <v>260</v>
          </cell>
        </row>
        <row r="138">
          <cell r="J138">
            <v>161</v>
          </cell>
        </row>
        <row r="139">
          <cell r="J139">
            <v>209</v>
          </cell>
        </row>
        <row r="140">
          <cell r="J140">
            <v>107</v>
          </cell>
        </row>
        <row r="141">
          <cell r="J141">
            <v>107</v>
          </cell>
        </row>
        <row r="142">
          <cell r="J142">
            <v>107</v>
          </cell>
        </row>
        <row r="143">
          <cell r="J143">
            <v>107</v>
          </cell>
        </row>
        <row r="145">
          <cell r="J145">
            <v>59</v>
          </cell>
        </row>
        <row r="146">
          <cell r="J146">
            <v>59</v>
          </cell>
        </row>
        <row r="150">
          <cell r="J150">
            <v>739</v>
          </cell>
        </row>
        <row r="151">
          <cell r="J151">
            <v>739</v>
          </cell>
        </row>
        <row r="152">
          <cell r="J152">
            <v>38</v>
          </cell>
        </row>
        <row r="153">
          <cell r="J153">
            <v>163</v>
          </cell>
        </row>
        <row r="154">
          <cell r="J154">
            <v>88</v>
          </cell>
        </row>
        <row r="155">
          <cell r="J155">
            <v>76</v>
          </cell>
        </row>
        <row r="156">
          <cell r="J156">
            <v>97</v>
          </cell>
        </row>
        <row r="157">
          <cell r="J157">
            <v>112</v>
          </cell>
        </row>
        <row r="158">
          <cell r="J158">
            <v>128</v>
          </cell>
        </row>
        <row r="159">
          <cell r="J159">
            <v>121</v>
          </cell>
        </row>
        <row r="160">
          <cell r="J160">
            <v>316</v>
          </cell>
        </row>
        <row r="161">
          <cell r="J161">
            <v>131</v>
          </cell>
        </row>
        <row r="163">
          <cell r="J163">
            <v>239</v>
          </cell>
        </row>
        <row r="164">
          <cell r="J164">
            <v>97</v>
          </cell>
        </row>
        <row r="165">
          <cell r="J165">
            <v>267</v>
          </cell>
        </row>
        <row r="166">
          <cell r="J166">
            <v>585</v>
          </cell>
        </row>
        <row r="167">
          <cell r="J167">
            <v>143</v>
          </cell>
        </row>
        <row r="168">
          <cell r="J168">
            <v>73</v>
          </cell>
        </row>
        <row r="169">
          <cell r="J169">
            <v>90</v>
          </cell>
        </row>
        <row r="170">
          <cell r="J170">
            <v>268</v>
          </cell>
        </row>
        <row r="171">
          <cell r="J171">
            <v>268</v>
          </cell>
        </row>
        <row r="173">
          <cell r="J173">
            <v>250</v>
          </cell>
        </row>
        <row r="174">
          <cell r="J174">
            <v>436</v>
          </cell>
        </row>
        <row r="175">
          <cell r="J175">
            <v>947</v>
          </cell>
        </row>
        <row r="176">
          <cell r="J176">
            <v>947</v>
          </cell>
        </row>
        <row r="177">
          <cell r="J177">
            <v>360</v>
          </cell>
        </row>
        <row r="178">
          <cell r="J178">
            <v>88</v>
          </cell>
        </row>
        <row r="180">
          <cell r="J180">
            <v>66</v>
          </cell>
        </row>
        <row r="181">
          <cell r="J181">
            <v>110</v>
          </cell>
        </row>
        <row r="183">
          <cell r="J183">
            <v>205</v>
          </cell>
        </row>
        <row r="184">
          <cell r="J184">
            <v>218</v>
          </cell>
        </row>
        <row r="186">
          <cell r="J186">
            <v>95</v>
          </cell>
        </row>
        <row r="187">
          <cell r="J187">
            <v>189</v>
          </cell>
        </row>
        <row r="189">
          <cell r="J189">
            <v>85</v>
          </cell>
        </row>
        <row r="190">
          <cell r="J190">
            <v>100</v>
          </cell>
        </row>
        <row r="192">
          <cell r="J192">
            <v>162</v>
          </cell>
        </row>
        <row r="193">
          <cell r="J193">
            <v>435</v>
          </cell>
        </row>
        <row r="195">
          <cell r="J195">
            <v>454</v>
          </cell>
        </row>
        <row r="196">
          <cell r="J196">
            <v>266</v>
          </cell>
        </row>
        <row r="197">
          <cell r="J197">
            <v>266</v>
          </cell>
        </row>
        <row r="198">
          <cell r="J198">
            <v>600</v>
          </cell>
        </row>
        <row r="199">
          <cell r="J199">
            <v>213</v>
          </cell>
        </row>
        <row r="200">
          <cell r="J200">
            <v>1140</v>
          </cell>
        </row>
        <row r="203">
          <cell r="J203">
            <v>478</v>
          </cell>
        </row>
        <row r="204">
          <cell r="J204">
            <v>321</v>
          </cell>
        </row>
        <row r="205">
          <cell r="J205">
            <v>245</v>
          </cell>
        </row>
        <row r="207">
          <cell r="J207">
            <v>342</v>
          </cell>
        </row>
        <row r="208">
          <cell r="J208">
            <v>285</v>
          </cell>
        </row>
        <row r="210">
          <cell r="J210">
            <v>374</v>
          </cell>
        </row>
        <row r="211">
          <cell r="J211">
            <v>301</v>
          </cell>
        </row>
        <row r="213">
          <cell r="J213">
            <v>342</v>
          </cell>
        </row>
        <row r="214">
          <cell r="J214">
            <v>285</v>
          </cell>
        </row>
        <row r="216">
          <cell r="J216">
            <v>514</v>
          </cell>
        </row>
        <row r="217">
          <cell r="J217">
            <v>285</v>
          </cell>
        </row>
        <row r="219">
          <cell r="J219">
            <v>342</v>
          </cell>
        </row>
        <row r="220">
          <cell r="J220">
            <v>285</v>
          </cell>
        </row>
        <row r="222">
          <cell r="J222">
            <v>365</v>
          </cell>
        </row>
        <row r="223">
          <cell r="J223">
            <v>285</v>
          </cell>
        </row>
        <row r="224">
          <cell r="J224">
            <v>35</v>
          </cell>
        </row>
        <row r="225">
          <cell r="J225">
            <v>91</v>
          </cell>
        </row>
        <row r="226">
          <cell r="J226">
            <v>35</v>
          </cell>
        </row>
        <row r="227">
          <cell r="J227">
            <v>35</v>
          </cell>
        </row>
        <row r="228">
          <cell r="J228">
            <v>57</v>
          </cell>
        </row>
        <row r="229">
          <cell r="J229">
            <v>57</v>
          </cell>
        </row>
        <row r="231">
          <cell r="J231">
            <v>365</v>
          </cell>
        </row>
        <row r="232">
          <cell r="J232">
            <v>294</v>
          </cell>
        </row>
        <row r="233">
          <cell r="J233">
            <v>168</v>
          </cell>
        </row>
        <row r="234">
          <cell r="J234">
            <v>168</v>
          </cell>
        </row>
        <row r="235">
          <cell r="J235">
            <v>323</v>
          </cell>
        </row>
        <row r="236">
          <cell r="J236">
            <v>133</v>
          </cell>
        </row>
        <row r="237">
          <cell r="J237">
            <v>233</v>
          </cell>
        </row>
        <row r="238">
          <cell r="J238">
            <v>158</v>
          </cell>
        </row>
        <row r="239">
          <cell r="J239">
            <v>155</v>
          </cell>
        </row>
        <row r="240">
          <cell r="J240">
            <v>501</v>
          </cell>
        </row>
        <row r="241">
          <cell r="J241">
            <v>414</v>
          </cell>
        </row>
        <row r="242">
          <cell r="J242">
            <v>414</v>
          </cell>
        </row>
        <row r="243">
          <cell r="J243">
            <v>580</v>
          </cell>
        </row>
        <row r="244">
          <cell r="J244">
            <v>470</v>
          </cell>
        </row>
        <row r="246">
          <cell r="J246">
            <v>388</v>
          </cell>
        </row>
        <row r="247">
          <cell r="J247">
            <v>294</v>
          </cell>
        </row>
        <row r="257">
          <cell r="J257">
            <v>347</v>
          </cell>
        </row>
        <row r="258">
          <cell r="J258">
            <v>267</v>
          </cell>
        </row>
        <row r="259">
          <cell r="J259">
            <v>482</v>
          </cell>
        </row>
        <row r="260">
          <cell r="J260">
            <v>339</v>
          </cell>
        </row>
        <row r="261">
          <cell r="J261">
            <v>399</v>
          </cell>
        </row>
        <row r="262">
          <cell r="J262">
            <v>399</v>
          </cell>
        </row>
        <row r="263">
          <cell r="J263">
            <v>399</v>
          </cell>
        </row>
        <row r="264">
          <cell r="J264">
            <v>412</v>
          </cell>
        </row>
        <row r="265">
          <cell r="J265">
            <v>399</v>
          </cell>
        </row>
        <row r="267">
          <cell r="J267">
            <v>363</v>
          </cell>
        </row>
        <row r="269">
          <cell r="J269">
            <v>672</v>
          </cell>
        </row>
        <row r="270">
          <cell r="J270">
            <v>154</v>
          </cell>
        </row>
        <row r="271">
          <cell r="J271">
            <v>128</v>
          </cell>
        </row>
        <row r="272">
          <cell r="J272">
            <v>142</v>
          </cell>
        </row>
        <row r="274">
          <cell r="J274">
            <v>478</v>
          </cell>
        </row>
        <row r="275">
          <cell r="J275">
            <v>191</v>
          </cell>
        </row>
        <row r="276">
          <cell r="J276">
            <v>127</v>
          </cell>
        </row>
        <row r="278">
          <cell r="J278">
            <v>165</v>
          </cell>
        </row>
        <row r="279">
          <cell r="J279">
            <v>889</v>
          </cell>
        </row>
        <row r="280">
          <cell r="J280">
            <v>844</v>
          </cell>
        </row>
        <row r="281">
          <cell r="J281">
            <v>583</v>
          </cell>
        </row>
        <row r="282">
          <cell r="J282">
            <v>583</v>
          </cell>
        </row>
        <row r="283">
          <cell r="J283">
            <v>2156</v>
          </cell>
        </row>
        <row r="284">
          <cell r="J284">
            <v>38</v>
          </cell>
        </row>
        <row r="286">
          <cell r="J286">
            <v>539</v>
          </cell>
        </row>
        <row r="287">
          <cell r="J287">
            <v>55</v>
          </cell>
        </row>
        <row r="288">
          <cell r="J288">
            <v>168</v>
          </cell>
        </row>
        <row r="289">
          <cell r="J289">
            <v>844</v>
          </cell>
        </row>
        <row r="290">
          <cell r="J290">
            <v>1286</v>
          </cell>
        </row>
        <row r="293">
          <cell r="J293">
            <v>224</v>
          </cell>
        </row>
        <row r="294">
          <cell r="J294">
            <v>423</v>
          </cell>
        </row>
        <row r="295">
          <cell r="J295">
            <v>164</v>
          </cell>
        </row>
        <row r="296">
          <cell r="J296">
            <v>388</v>
          </cell>
        </row>
        <row r="297">
          <cell r="J297">
            <v>424</v>
          </cell>
        </row>
        <row r="298">
          <cell r="J298">
            <v>424</v>
          </cell>
        </row>
        <row r="299">
          <cell r="J299">
            <v>424</v>
          </cell>
        </row>
        <row r="300">
          <cell r="J300">
            <v>299</v>
          </cell>
        </row>
        <row r="301">
          <cell r="J301">
            <v>160</v>
          </cell>
        </row>
        <row r="302">
          <cell r="J302">
            <v>424</v>
          </cell>
        </row>
        <row r="303">
          <cell r="J303">
            <v>370</v>
          </cell>
        </row>
        <row r="304">
          <cell r="J304">
            <v>371</v>
          </cell>
        </row>
        <row r="305">
          <cell r="J305">
            <v>224</v>
          </cell>
        </row>
        <row r="306">
          <cell r="J306">
            <v>114</v>
          </cell>
        </row>
        <row r="307">
          <cell r="J307">
            <v>190</v>
          </cell>
        </row>
        <row r="308">
          <cell r="J308">
            <v>215</v>
          </cell>
        </row>
        <row r="310">
          <cell r="J310">
            <v>578</v>
          </cell>
        </row>
        <row r="311">
          <cell r="J311">
            <v>456</v>
          </cell>
        </row>
        <row r="312">
          <cell r="J312">
            <v>1000</v>
          </cell>
        </row>
        <row r="313">
          <cell r="J313">
            <v>396</v>
          </cell>
        </row>
        <row r="314">
          <cell r="J314">
            <v>396</v>
          </cell>
        </row>
        <row r="315">
          <cell r="J315">
            <v>569</v>
          </cell>
        </row>
        <row r="316">
          <cell r="J316">
            <v>569</v>
          </cell>
        </row>
        <row r="317">
          <cell r="J317">
            <v>569</v>
          </cell>
        </row>
        <row r="318">
          <cell r="J318">
            <v>429</v>
          </cell>
        </row>
        <row r="319">
          <cell r="J319">
            <v>606</v>
          </cell>
        </row>
        <row r="320">
          <cell r="J320">
            <v>545</v>
          </cell>
        </row>
        <row r="321">
          <cell r="J321">
            <v>726</v>
          </cell>
        </row>
        <row r="322">
          <cell r="J322">
            <v>607</v>
          </cell>
        </row>
        <row r="323">
          <cell r="J323">
            <v>607</v>
          </cell>
        </row>
        <row r="324">
          <cell r="J324">
            <v>437</v>
          </cell>
        </row>
        <row r="325">
          <cell r="J325">
            <v>577</v>
          </cell>
        </row>
        <row r="326">
          <cell r="J326">
            <v>396</v>
          </cell>
        </row>
        <row r="327">
          <cell r="J327">
            <v>396</v>
          </cell>
        </row>
        <row r="328">
          <cell r="J328">
            <v>491</v>
          </cell>
        </row>
        <row r="329">
          <cell r="J329">
            <v>793</v>
          </cell>
        </row>
        <row r="331">
          <cell r="J331">
            <v>1270</v>
          </cell>
        </row>
        <row r="333">
          <cell r="J333">
            <v>215</v>
          </cell>
        </row>
        <row r="334">
          <cell r="J334">
            <v>240</v>
          </cell>
        </row>
        <row r="335">
          <cell r="J335">
            <v>240</v>
          </cell>
        </row>
        <row r="336">
          <cell r="J336">
            <v>240</v>
          </cell>
        </row>
        <row r="337">
          <cell r="J337">
            <v>108</v>
          </cell>
        </row>
        <row r="338">
          <cell r="J338">
            <v>215</v>
          </cell>
        </row>
        <row r="339">
          <cell r="J339">
            <v>108</v>
          </cell>
        </row>
        <row r="340">
          <cell r="J340">
            <v>215</v>
          </cell>
        </row>
        <row r="341">
          <cell r="J341">
            <v>360</v>
          </cell>
        </row>
        <row r="342">
          <cell r="J342">
            <v>108</v>
          </cell>
        </row>
        <row r="343">
          <cell r="J343">
            <v>108</v>
          </cell>
        </row>
        <row r="344">
          <cell r="J344">
            <v>240</v>
          </cell>
        </row>
        <row r="345">
          <cell r="J345">
            <v>94</v>
          </cell>
        </row>
        <row r="346">
          <cell r="J346">
            <v>255</v>
          </cell>
        </row>
        <row r="347">
          <cell r="J347">
            <v>459</v>
          </cell>
        </row>
        <row r="348">
          <cell r="J348">
            <v>240</v>
          </cell>
        </row>
        <row r="349">
          <cell r="J349">
            <v>288</v>
          </cell>
        </row>
        <row r="351">
          <cell r="J351">
            <v>726</v>
          </cell>
        </row>
        <row r="352">
          <cell r="J352">
            <v>749</v>
          </cell>
        </row>
        <row r="354">
          <cell r="J354">
            <v>267</v>
          </cell>
        </row>
        <row r="355">
          <cell r="J355">
            <v>100</v>
          </cell>
        </row>
        <row r="356">
          <cell r="J356">
            <v>276</v>
          </cell>
        </row>
        <row r="357">
          <cell r="B357" t="str">
            <v>Осмотр врачом-психиатром-наркологом</v>
          </cell>
          <cell r="J357">
            <v>268</v>
          </cell>
        </row>
        <row r="358">
          <cell r="B358" t="str">
            <v>Осмотр врачом-психиатром</v>
          </cell>
          <cell r="J358">
            <v>268</v>
          </cell>
        </row>
        <row r="359">
          <cell r="J359">
            <v>137</v>
          </cell>
        </row>
        <row r="360">
          <cell r="J360">
            <v>411</v>
          </cell>
        </row>
        <row r="361">
          <cell r="J361">
            <v>529</v>
          </cell>
        </row>
        <row r="362">
          <cell r="J362">
            <v>136</v>
          </cell>
        </row>
        <row r="363">
          <cell r="J363">
            <v>185</v>
          </cell>
        </row>
        <row r="364">
          <cell r="A364" t="str">
            <v>1.100</v>
          </cell>
          <cell r="B364" t="str">
            <v>Эзофагогастродуоденоскопия</v>
          </cell>
          <cell r="J364">
            <v>857</v>
          </cell>
        </row>
        <row r="365">
          <cell r="A365" t="str">
            <v>1.101</v>
          </cell>
          <cell r="B365" t="str">
            <v>Рентгенография  периферических отделов скелета и позвоночника в одной проекции</v>
          </cell>
          <cell r="J365">
            <v>185</v>
          </cell>
        </row>
        <row r="366">
          <cell r="J366">
            <v>379</v>
          </cell>
        </row>
      </sheetData>
      <sheetData sheetId="6"/>
      <sheetData sheetId="7"/>
      <sheetData sheetId="8"/>
      <sheetData sheetId="9">
        <row r="25">
          <cell r="D25">
            <v>477</v>
          </cell>
        </row>
        <row r="37">
          <cell r="G37">
            <v>367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6"/>
  <sheetViews>
    <sheetView tabSelected="1" workbookViewId="0">
      <selection activeCell="M403" sqref="M403"/>
    </sheetView>
  </sheetViews>
  <sheetFormatPr defaultRowHeight="12.75" x14ac:dyDescent="0.2"/>
  <cols>
    <col min="1" max="1" width="7.7109375" style="3" customWidth="1"/>
    <col min="2" max="4" width="9.140625" style="3"/>
    <col min="5" max="5" width="11" style="3" customWidth="1"/>
    <col min="6" max="6" width="18" style="3" customWidth="1"/>
    <col min="7" max="7" width="13.7109375" style="3" customWidth="1"/>
    <col min="8" max="8" width="9.5703125" style="3" customWidth="1"/>
    <col min="9" max="9" width="8.42578125" style="3" customWidth="1"/>
    <col min="10" max="256" width="9.140625" style="3"/>
    <col min="257" max="257" width="7.7109375" style="3" customWidth="1"/>
    <col min="258" max="260" width="9.140625" style="3"/>
    <col min="261" max="261" width="11" style="3" customWidth="1"/>
    <col min="262" max="262" width="18" style="3" customWidth="1"/>
    <col min="263" max="263" width="13.7109375" style="3" customWidth="1"/>
    <col min="264" max="264" width="9.5703125" style="3" customWidth="1"/>
    <col min="265" max="265" width="8.42578125" style="3" customWidth="1"/>
    <col min="266" max="512" width="9.140625" style="3"/>
    <col min="513" max="513" width="7.7109375" style="3" customWidth="1"/>
    <col min="514" max="516" width="9.140625" style="3"/>
    <col min="517" max="517" width="11" style="3" customWidth="1"/>
    <col min="518" max="518" width="18" style="3" customWidth="1"/>
    <col min="519" max="519" width="13.7109375" style="3" customWidth="1"/>
    <col min="520" max="520" width="9.5703125" style="3" customWidth="1"/>
    <col min="521" max="521" width="8.42578125" style="3" customWidth="1"/>
    <col min="522" max="768" width="9.140625" style="3"/>
    <col min="769" max="769" width="7.7109375" style="3" customWidth="1"/>
    <col min="770" max="772" width="9.140625" style="3"/>
    <col min="773" max="773" width="11" style="3" customWidth="1"/>
    <col min="774" max="774" width="18" style="3" customWidth="1"/>
    <col min="775" max="775" width="13.7109375" style="3" customWidth="1"/>
    <col min="776" max="776" width="9.5703125" style="3" customWidth="1"/>
    <col min="777" max="777" width="8.42578125" style="3" customWidth="1"/>
    <col min="778" max="1024" width="9.140625" style="3"/>
    <col min="1025" max="1025" width="7.7109375" style="3" customWidth="1"/>
    <col min="1026" max="1028" width="9.140625" style="3"/>
    <col min="1029" max="1029" width="11" style="3" customWidth="1"/>
    <col min="1030" max="1030" width="18" style="3" customWidth="1"/>
    <col min="1031" max="1031" width="13.7109375" style="3" customWidth="1"/>
    <col min="1032" max="1032" width="9.5703125" style="3" customWidth="1"/>
    <col min="1033" max="1033" width="8.42578125" style="3" customWidth="1"/>
    <col min="1034" max="1280" width="9.140625" style="3"/>
    <col min="1281" max="1281" width="7.7109375" style="3" customWidth="1"/>
    <col min="1282" max="1284" width="9.140625" style="3"/>
    <col min="1285" max="1285" width="11" style="3" customWidth="1"/>
    <col min="1286" max="1286" width="18" style="3" customWidth="1"/>
    <col min="1287" max="1287" width="13.7109375" style="3" customWidth="1"/>
    <col min="1288" max="1288" width="9.5703125" style="3" customWidth="1"/>
    <col min="1289" max="1289" width="8.42578125" style="3" customWidth="1"/>
    <col min="1290" max="1536" width="9.140625" style="3"/>
    <col min="1537" max="1537" width="7.7109375" style="3" customWidth="1"/>
    <col min="1538" max="1540" width="9.140625" style="3"/>
    <col min="1541" max="1541" width="11" style="3" customWidth="1"/>
    <col min="1542" max="1542" width="18" style="3" customWidth="1"/>
    <col min="1543" max="1543" width="13.7109375" style="3" customWidth="1"/>
    <col min="1544" max="1544" width="9.5703125" style="3" customWidth="1"/>
    <col min="1545" max="1545" width="8.42578125" style="3" customWidth="1"/>
    <col min="1546" max="1792" width="9.140625" style="3"/>
    <col min="1793" max="1793" width="7.7109375" style="3" customWidth="1"/>
    <col min="1794" max="1796" width="9.140625" style="3"/>
    <col min="1797" max="1797" width="11" style="3" customWidth="1"/>
    <col min="1798" max="1798" width="18" style="3" customWidth="1"/>
    <col min="1799" max="1799" width="13.7109375" style="3" customWidth="1"/>
    <col min="1800" max="1800" width="9.5703125" style="3" customWidth="1"/>
    <col min="1801" max="1801" width="8.42578125" style="3" customWidth="1"/>
    <col min="1802" max="2048" width="9.140625" style="3"/>
    <col min="2049" max="2049" width="7.7109375" style="3" customWidth="1"/>
    <col min="2050" max="2052" width="9.140625" style="3"/>
    <col min="2053" max="2053" width="11" style="3" customWidth="1"/>
    <col min="2054" max="2054" width="18" style="3" customWidth="1"/>
    <col min="2055" max="2055" width="13.7109375" style="3" customWidth="1"/>
    <col min="2056" max="2056" width="9.5703125" style="3" customWidth="1"/>
    <col min="2057" max="2057" width="8.42578125" style="3" customWidth="1"/>
    <col min="2058" max="2304" width="9.140625" style="3"/>
    <col min="2305" max="2305" width="7.7109375" style="3" customWidth="1"/>
    <col min="2306" max="2308" width="9.140625" style="3"/>
    <col min="2309" max="2309" width="11" style="3" customWidth="1"/>
    <col min="2310" max="2310" width="18" style="3" customWidth="1"/>
    <col min="2311" max="2311" width="13.7109375" style="3" customWidth="1"/>
    <col min="2312" max="2312" width="9.5703125" style="3" customWidth="1"/>
    <col min="2313" max="2313" width="8.42578125" style="3" customWidth="1"/>
    <col min="2314" max="2560" width="9.140625" style="3"/>
    <col min="2561" max="2561" width="7.7109375" style="3" customWidth="1"/>
    <col min="2562" max="2564" width="9.140625" style="3"/>
    <col min="2565" max="2565" width="11" style="3" customWidth="1"/>
    <col min="2566" max="2566" width="18" style="3" customWidth="1"/>
    <col min="2567" max="2567" width="13.7109375" style="3" customWidth="1"/>
    <col min="2568" max="2568" width="9.5703125" style="3" customWidth="1"/>
    <col min="2569" max="2569" width="8.42578125" style="3" customWidth="1"/>
    <col min="2570" max="2816" width="9.140625" style="3"/>
    <col min="2817" max="2817" width="7.7109375" style="3" customWidth="1"/>
    <col min="2818" max="2820" width="9.140625" style="3"/>
    <col min="2821" max="2821" width="11" style="3" customWidth="1"/>
    <col min="2822" max="2822" width="18" style="3" customWidth="1"/>
    <col min="2823" max="2823" width="13.7109375" style="3" customWidth="1"/>
    <col min="2824" max="2824" width="9.5703125" style="3" customWidth="1"/>
    <col min="2825" max="2825" width="8.42578125" style="3" customWidth="1"/>
    <col min="2826" max="3072" width="9.140625" style="3"/>
    <col min="3073" max="3073" width="7.7109375" style="3" customWidth="1"/>
    <col min="3074" max="3076" width="9.140625" style="3"/>
    <col min="3077" max="3077" width="11" style="3" customWidth="1"/>
    <col min="3078" max="3078" width="18" style="3" customWidth="1"/>
    <col min="3079" max="3079" width="13.7109375" style="3" customWidth="1"/>
    <col min="3080" max="3080" width="9.5703125" style="3" customWidth="1"/>
    <col min="3081" max="3081" width="8.42578125" style="3" customWidth="1"/>
    <col min="3082" max="3328" width="9.140625" style="3"/>
    <col min="3329" max="3329" width="7.7109375" style="3" customWidth="1"/>
    <col min="3330" max="3332" width="9.140625" style="3"/>
    <col min="3333" max="3333" width="11" style="3" customWidth="1"/>
    <col min="3334" max="3334" width="18" style="3" customWidth="1"/>
    <col min="3335" max="3335" width="13.7109375" style="3" customWidth="1"/>
    <col min="3336" max="3336" width="9.5703125" style="3" customWidth="1"/>
    <col min="3337" max="3337" width="8.42578125" style="3" customWidth="1"/>
    <col min="3338" max="3584" width="9.140625" style="3"/>
    <col min="3585" max="3585" width="7.7109375" style="3" customWidth="1"/>
    <col min="3586" max="3588" width="9.140625" style="3"/>
    <col min="3589" max="3589" width="11" style="3" customWidth="1"/>
    <col min="3590" max="3590" width="18" style="3" customWidth="1"/>
    <col min="3591" max="3591" width="13.7109375" style="3" customWidth="1"/>
    <col min="3592" max="3592" width="9.5703125" style="3" customWidth="1"/>
    <col min="3593" max="3593" width="8.42578125" style="3" customWidth="1"/>
    <col min="3594" max="3840" width="9.140625" style="3"/>
    <col min="3841" max="3841" width="7.7109375" style="3" customWidth="1"/>
    <col min="3842" max="3844" width="9.140625" style="3"/>
    <col min="3845" max="3845" width="11" style="3" customWidth="1"/>
    <col min="3846" max="3846" width="18" style="3" customWidth="1"/>
    <col min="3847" max="3847" width="13.7109375" style="3" customWidth="1"/>
    <col min="3848" max="3848" width="9.5703125" style="3" customWidth="1"/>
    <col min="3849" max="3849" width="8.42578125" style="3" customWidth="1"/>
    <col min="3850" max="4096" width="9.140625" style="3"/>
    <col min="4097" max="4097" width="7.7109375" style="3" customWidth="1"/>
    <col min="4098" max="4100" width="9.140625" style="3"/>
    <col min="4101" max="4101" width="11" style="3" customWidth="1"/>
    <col min="4102" max="4102" width="18" style="3" customWidth="1"/>
    <col min="4103" max="4103" width="13.7109375" style="3" customWidth="1"/>
    <col min="4104" max="4104" width="9.5703125" style="3" customWidth="1"/>
    <col min="4105" max="4105" width="8.42578125" style="3" customWidth="1"/>
    <col min="4106" max="4352" width="9.140625" style="3"/>
    <col min="4353" max="4353" width="7.7109375" style="3" customWidth="1"/>
    <col min="4354" max="4356" width="9.140625" style="3"/>
    <col min="4357" max="4357" width="11" style="3" customWidth="1"/>
    <col min="4358" max="4358" width="18" style="3" customWidth="1"/>
    <col min="4359" max="4359" width="13.7109375" style="3" customWidth="1"/>
    <col min="4360" max="4360" width="9.5703125" style="3" customWidth="1"/>
    <col min="4361" max="4361" width="8.42578125" style="3" customWidth="1"/>
    <col min="4362" max="4608" width="9.140625" style="3"/>
    <col min="4609" max="4609" width="7.7109375" style="3" customWidth="1"/>
    <col min="4610" max="4612" width="9.140625" style="3"/>
    <col min="4613" max="4613" width="11" style="3" customWidth="1"/>
    <col min="4614" max="4614" width="18" style="3" customWidth="1"/>
    <col min="4615" max="4615" width="13.7109375" style="3" customWidth="1"/>
    <col min="4616" max="4616" width="9.5703125" style="3" customWidth="1"/>
    <col min="4617" max="4617" width="8.42578125" style="3" customWidth="1"/>
    <col min="4618" max="4864" width="9.140625" style="3"/>
    <col min="4865" max="4865" width="7.7109375" style="3" customWidth="1"/>
    <col min="4866" max="4868" width="9.140625" style="3"/>
    <col min="4869" max="4869" width="11" style="3" customWidth="1"/>
    <col min="4870" max="4870" width="18" style="3" customWidth="1"/>
    <col min="4871" max="4871" width="13.7109375" style="3" customWidth="1"/>
    <col min="4872" max="4872" width="9.5703125" style="3" customWidth="1"/>
    <col min="4873" max="4873" width="8.42578125" style="3" customWidth="1"/>
    <col min="4874" max="5120" width="9.140625" style="3"/>
    <col min="5121" max="5121" width="7.7109375" style="3" customWidth="1"/>
    <col min="5122" max="5124" width="9.140625" style="3"/>
    <col min="5125" max="5125" width="11" style="3" customWidth="1"/>
    <col min="5126" max="5126" width="18" style="3" customWidth="1"/>
    <col min="5127" max="5127" width="13.7109375" style="3" customWidth="1"/>
    <col min="5128" max="5128" width="9.5703125" style="3" customWidth="1"/>
    <col min="5129" max="5129" width="8.42578125" style="3" customWidth="1"/>
    <col min="5130" max="5376" width="9.140625" style="3"/>
    <col min="5377" max="5377" width="7.7109375" style="3" customWidth="1"/>
    <col min="5378" max="5380" width="9.140625" style="3"/>
    <col min="5381" max="5381" width="11" style="3" customWidth="1"/>
    <col min="5382" max="5382" width="18" style="3" customWidth="1"/>
    <col min="5383" max="5383" width="13.7109375" style="3" customWidth="1"/>
    <col min="5384" max="5384" width="9.5703125" style="3" customWidth="1"/>
    <col min="5385" max="5385" width="8.42578125" style="3" customWidth="1"/>
    <col min="5386" max="5632" width="9.140625" style="3"/>
    <col min="5633" max="5633" width="7.7109375" style="3" customWidth="1"/>
    <col min="5634" max="5636" width="9.140625" style="3"/>
    <col min="5637" max="5637" width="11" style="3" customWidth="1"/>
    <col min="5638" max="5638" width="18" style="3" customWidth="1"/>
    <col min="5639" max="5639" width="13.7109375" style="3" customWidth="1"/>
    <col min="5640" max="5640" width="9.5703125" style="3" customWidth="1"/>
    <col min="5641" max="5641" width="8.42578125" style="3" customWidth="1"/>
    <col min="5642" max="5888" width="9.140625" style="3"/>
    <col min="5889" max="5889" width="7.7109375" style="3" customWidth="1"/>
    <col min="5890" max="5892" width="9.140625" style="3"/>
    <col min="5893" max="5893" width="11" style="3" customWidth="1"/>
    <col min="5894" max="5894" width="18" style="3" customWidth="1"/>
    <col min="5895" max="5895" width="13.7109375" style="3" customWidth="1"/>
    <col min="5896" max="5896" width="9.5703125" style="3" customWidth="1"/>
    <col min="5897" max="5897" width="8.42578125" style="3" customWidth="1"/>
    <col min="5898" max="6144" width="9.140625" style="3"/>
    <col min="6145" max="6145" width="7.7109375" style="3" customWidth="1"/>
    <col min="6146" max="6148" width="9.140625" style="3"/>
    <col min="6149" max="6149" width="11" style="3" customWidth="1"/>
    <col min="6150" max="6150" width="18" style="3" customWidth="1"/>
    <col min="6151" max="6151" width="13.7109375" style="3" customWidth="1"/>
    <col min="6152" max="6152" width="9.5703125" style="3" customWidth="1"/>
    <col min="6153" max="6153" width="8.42578125" style="3" customWidth="1"/>
    <col min="6154" max="6400" width="9.140625" style="3"/>
    <col min="6401" max="6401" width="7.7109375" style="3" customWidth="1"/>
    <col min="6402" max="6404" width="9.140625" style="3"/>
    <col min="6405" max="6405" width="11" style="3" customWidth="1"/>
    <col min="6406" max="6406" width="18" style="3" customWidth="1"/>
    <col min="6407" max="6407" width="13.7109375" style="3" customWidth="1"/>
    <col min="6408" max="6408" width="9.5703125" style="3" customWidth="1"/>
    <col min="6409" max="6409" width="8.42578125" style="3" customWidth="1"/>
    <col min="6410" max="6656" width="9.140625" style="3"/>
    <col min="6657" max="6657" width="7.7109375" style="3" customWidth="1"/>
    <col min="6658" max="6660" width="9.140625" style="3"/>
    <col min="6661" max="6661" width="11" style="3" customWidth="1"/>
    <col min="6662" max="6662" width="18" style="3" customWidth="1"/>
    <col min="6663" max="6663" width="13.7109375" style="3" customWidth="1"/>
    <col min="6664" max="6664" width="9.5703125" style="3" customWidth="1"/>
    <col min="6665" max="6665" width="8.42578125" style="3" customWidth="1"/>
    <col min="6666" max="6912" width="9.140625" style="3"/>
    <col min="6913" max="6913" width="7.7109375" style="3" customWidth="1"/>
    <col min="6914" max="6916" width="9.140625" style="3"/>
    <col min="6917" max="6917" width="11" style="3" customWidth="1"/>
    <col min="6918" max="6918" width="18" style="3" customWidth="1"/>
    <col min="6919" max="6919" width="13.7109375" style="3" customWidth="1"/>
    <col min="6920" max="6920" width="9.5703125" style="3" customWidth="1"/>
    <col min="6921" max="6921" width="8.42578125" style="3" customWidth="1"/>
    <col min="6922" max="7168" width="9.140625" style="3"/>
    <col min="7169" max="7169" width="7.7109375" style="3" customWidth="1"/>
    <col min="7170" max="7172" width="9.140625" style="3"/>
    <col min="7173" max="7173" width="11" style="3" customWidth="1"/>
    <col min="7174" max="7174" width="18" style="3" customWidth="1"/>
    <col min="7175" max="7175" width="13.7109375" style="3" customWidth="1"/>
    <col min="7176" max="7176" width="9.5703125" style="3" customWidth="1"/>
    <col min="7177" max="7177" width="8.42578125" style="3" customWidth="1"/>
    <col min="7178" max="7424" width="9.140625" style="3"/>
    <col min="7425" max="7425" width="7.7109375" style="3" customWidth="1"/>
    <col min="7426" max="7428" width="9.140625" style="3"/>
    <col min="7429" max="7429" width="11" style="3" customWidth="1"/>
    <col min="7430" max="7430" width="18" style="3" customWidth="1"/>
    <col min="7431" max="7431" width="13.7109375" style="3" customWidth="1"/>
    <col min="7432" max="7432" width="9.5703125" style="3" customWidth="1"/>
    <col min="7433" max="7433" width="8.42578125" style="3" customWidth="1"/>
    <col min="7434" max="7680" width="9.140625" style="3"/>
    <col min="7681" max="7681" width="7.7109375" style="3" customWidth="1"/>
    <col min="7682" max="7684" width="9.140625" style="3"/>
    <col min="7685" max="7685" width="11" style="3" customWidth="1"/>
    <col min="7686" max="7686" width="18" style="3" customWidth="1"/>
    <col min="7687" max="7687" width="13.7109375" style="3" customWidth="1"/>
    <col min="7688" max="7688" width="9.5703125" style="3" customWidth="1"/>
    <col min="7689" max="7689" width="8.42578125" style="3" customWidth="1"/>
    <col min="7690" max="7936" width="9.140625" style="3"/>
    <col min="7937" max="7937" width="7.7109375" style="3" customWidth="1"/>
    <col min="7938" max="7940" width="9.140625" style="3"/>
    <col min="7941" max="7941" width="11" style="3" customWidth="1"/>
    <col min="7942" max="7942" width="18" style="3" customWidth="1"/>
    <col min="7943" max="7943" width="13.7109375" style="3" customWidth="1"/>
    <col min="7944" max="7944" width="9.5703125" style="3" customWidth="1"/>
    <col min="7945" max="7945" width="8.42578125" style="3" customWidth="1"/>
    <col min="7946" max="8192" width="9.140625" style="3"/>
    <col min="8193" max="8193" width="7.7109375" style="3" customWidth="1"/>
    <col min="8194" max="8196" width="9.140625" style="3"/>
    <col min="8197" max="8197" width="11" style="3" customWidth="1"/>
    <col min="8198" max="8198" width="18" style="3" customWidth="1"/>
    <col min="8199" max="8199" width="13.7109375" style="3" customWidth="1"/>
    <col min="8200" max="8200" width="9.5703125" style="3" customWidth="1"/>
    <col min="8201" max="8201" width="8.42578125" style="3" customWidth="1"/>
    <col min="8202" max="8448" width="9.140625" style="3"/>
    <col min="8449" max="8449" width="7.7109375" style="3" customWidth="1"/>
    <col min="8450" max="8452" width="9.140625" style="3"/>
    <col min="8453" max="8453" width="11" style="3" customWidth="1"/>
    <col min="8454" max="8454" width="18" style="3" customWidth="1"/>
    <col min="8455" max="8455" width="13.7109375" style="3" customWidth="1"/>
    <col min="8456" max="8456" width="9.5703125" style="3" customWidth="1"/>
    <col min="8457" max="8457" width="8.42578125" style="3" customWidth="1"/>
    <col min="8458" max="8704" width="9.140625" style="3"/>
    <col min="8705" max="8705" width="7.7109375" style="3" customWidth="1"/>
    <col min="8706" max="8708" width="9.140625" style="3"/>
    <col min="8709" max="8709" width="11" style="3" customWidth="1"/>
    <col min="8710" max="8710" width="18" style="3" customWidth="1"/>
    <col min="8711" max="8711" width="13.7109375" style="3" customWidth="1"/>
    <col min="8712" max="8712" width="9.5703125" style="3" customWidth="1"/>
    <col min="8713" max="8713" width="8.42578125" style="3" customWidth="1"/>
    <col min="8714" max="8960" width="9.140625" style="3"/>
    <col min="8961" max="8961" width="7.7109375" style="3" customWidth="1"/>
    <col min="8962" max="8964" width="9.140625" style="3"/>
    <col min="8965" max="8965" width="11" style="3" customWidth="1"/>
    <col min="8966" max="8966" width="18" style="3" customWidth="1"/>
    <col min="8967" max="8967" width="13.7109375" style="3" customWidth="1"/>
    <col min="8968" max="8968" width="9.5703125" style="3" customWidth="1"/>
    <col min="8969" max="8969" width="8.42578125" style="3" customWidth="1"/>
    <col min="8970" max="9216" width="9.140625" style="3"/>
    <col min="9217" max="9217" width="7.7109375" style="3" customWidth="1"/>
    <col min="9218" max="9220" width="9.140625" style="3"/>
    <col min="9221" max="9221" width="11" style="3" customWidth="1"/>
    <col min="9222" max="9222" width="18" style="3" customWidth="1"/>
    <col min="9223" max="9223" width="13.7109375" style="3" customWidth="1"/>
    <col min="9224" max="9224" width="9.5703125" style="3" customWidth="1"/>
    <col min="9225" max="9225" width="8.42578125" style="3" customWidth="1"/>
    <col min="9226" max="9472" width="9.140625" style="3"/>
    <col min="9473" max="9473" width="7.7109375" style="3" customWidth="1"/>
    <col min="9474" max="9476" width="9.140625" style="3"/>
    <col min="9477" max="9477" width="11" style="3" customWidth="1"/>
    <col min="9478" max="9478" width="18" style="3" customWidth="1"/>
    <col min="9479" max="9479" width="13.7109375" style="3" customWidth="1"/>
    <col min="9480" max="9480" width="9.5703125" style="3" customWidth="1"/>
    <col min="9481" max="9481" width="8.42578125" style="3" customWidth="1"/>
    <col min="9482" max="9728" width="9.140625" style="3"/>
    <col min="9729" max="9729" width="7.7109375" style="3" customWidth="1"/>
    <col min="9730" max="9732" width="9.140625" style="3"/>
    <col min="9733" max="9733" width="11" style="3" customWidth="1"/>
    <col min="9734" max="9734" width="18" style="3" customWidth="1"/>
    <col min="9735" max="9735" width="13.7109375" style="3" customWidth="1"/>
    <col min="9736" max="9736" width="9.5703125" style="3" customWidth="1"/>
    <col min="9737" max="9737" width="8.42578125" style="3" customWidth="1"/>
    <col min="9738" max="9984" width="9.140625" style="3"/>
    <col min="9985" max="9985" width="7.7109375" style="3" customWidth="1"/>
    <col min="9986" max="9988" width="9.140625" style="3"/>
    <col min="9989" max="9989" width="11" style="3" customWidth="1"/>
    <col min="9990" max="9990" width="18" style="3" customWidth="1"/>
    <col min="9991" max="9991" width="13.7109375" style="3" customWidth="1"/>
    <col min="9992" max="9992" width="9.5703125" style="3" customWidth="1"/>
    <col min="9993" max="9993" width="8.42578125" style="3" customWidth="1"/>
    <col min="9994" max="10240" width="9.140625" style="3"/>
    <col min="10241" max="10241" width="7.7109375" style="3" customWidth="1"/>
    <col min="10242" max="10244" width="9.140625" style="3"/>
    <col min="10245" max="10245" width="11" style="3" customWidth="1"/>
    <col min="10246" max="10246" width="18" style="3" customWidth="1"/>
    <col min="10247" max="10247" width="13.7109375" style="3" customWidth="1"/>
    <col min="10248" max="10248" width="9.5703125" style="3" customWidth="1"/>
    <col min="10249" max="10249" width="8.42578125" style="3" customWidth="1"/>
    <col min="10250" max="10496" width="9.140625" style="3"/>
    <col min="10497" max="10497" width="7.7109375" style="3" customWidth="1"/>
    <col min="10498" max="10500" width="9.140625" style="3"/>
    <col min="10501" max="10501" width="11" style="3" customWidth="1"/>
    <col min="10502" max="10502" width="18" style="3" customWidth="1"/>
    <col min="10503" max="10503" width="13.7109375" style="3" customWidth="1"/>
    <col min="10504" max="10504" width="9.5703125" style="3" customWidth="1"/>
    <col min="10505" max="10505" width="8.42578125" style="3" customWidth="1"/>
    <col min="10506" max="10752" width="9.140625" style="3"/>
    <col min="10753" max="10753" width="7.7109375" style="3" customWidth="1"/>
    <col min="10754" max="10756" width="9.140625" style="3"/>
    <col min="10757" max="10757" width="11" style="3" customWidth="1"/>
    <col min="10758" max="10758" width="18" style="3" customWidth="1"/>
    <col min="10759" max="10759" width="13.7109375" style="3" customWidth="1"/>
    <col min="10760" max="10760" width="9.5703125" style="3" customWidth="1"/>
    <col min="10761" max="10761" width="8.42578125" style="3" customWidth="1"/>
    <col min="10762" max="11008" width="9.140625" style="3"/>
    <col min="11009" max="11009" width="7.7109375" style="3" customWidth="1"/>
    <col min="11010" max="11012" width="9.140625" style="3"/>
    <col min="11013" max="11013" width="11" style="3" customWidth="1"/>
    <col min="11014" max="11014" width="18" style="3" customWidth="1"/>
    <col min="11015" max="11015" width="13.7109375" style="3" customWidth="1"/>
    <col min="11016" max="11016" width="9.5703125" style="3" customWidth="1"/>
    <col min="11017" max="11017" width="8.42578125" style="3" customWidth="1"/>
    <col min="11018" max="11264" width="9.140625" style="3"/>
    <col min="11265" max="11265" width="7.7109375" style="3" customWidth="1"/>
    <col min="11266" max="11268" width="9.140625" style="3"/>
    <col min="11269" max="11269" width="11" style="3" customWidth="1"/>
    <col min="11270" max="11270" width="18" style="3" customWidth="1"/>
    <col min="11271" max="11271" width="13.7109375" style="3" customWidth="1"/>
    <col min="11272" max="11272" width="9.5703125" style="3" customWidth="1"/>
    <col min="11273" max="11273" width="8.42578125" style="3" customWidth="1"/>
    <col min="11274" max="11520" width="9.140625" style="3"/>
    <col min="11521" max="11521" width="7.7109375" style="3" customWidth="1"/>
    <col min="11522" max="11524" width="9.140625" style="3"/>
    <col min="11525" max="11525" width="11" style="3" customWidth="1"/>
    <col min="11526" max="11526" width="18" style="3" customWidth="1"/>
    <col min="11527" max="11527" width="13.7109375" style="3" customWidth="1"/>
    <col min="11528" max="11528" width="9.5703125" style="3" customWidth="1"/>
    <col min="11529" max="11529" width="8.42578125" style="3" customWidth="1"/>
    <col min="11530" max="11776" width="9.140625" style="3"/>
    <col min="11777" max="11777" width="7.7109375" style="3" customWidth="1"/>
    <col min="11778" max="11780" width="9.140625" style="3"/>
    <col min="11781" max="11781" width="11" style="3" customWidth="1"/>
    <col min="11782" max="11782" width="18" style="3" customWidth="1"/>
    <col min="11783" max="11783" width="13.7109375" style="3" customWidth="1"/>
    <col min="11784" max="11784" width="9.5703125" style="3" customWidth="1"/>
    <col min="11785" max="11785" width="8.42578125" style="3" customWidth="1"/>
    <col min="11786" max="12032" width="9.140625" style="3"/>
    <col min="12033" max="12033" width="7.7109375" style="3" customWidth="1"/>
    <col min="12034" max="12036" width="9.140625" style="3"/>
    <col min="12037" max="12037" width="11" style="3" customWidth="1"/>
    <col min="12038" max="12038" width="18" style="3" customWidth="1"/>
    <col min="12039" max="12039" width="13.7109375" style="3" customWidth="1"/>
    <col min="12040" max="12040" width="9.5703125" style="3" customWidth="1"/>
    <col min="12041" max="12041" width="8.42578125" style="3" customWidth="1"/>
    <col min="12042" max="12288" width="9.140625" style="3"/>
    <col min="12289" max="12289" width="7.7109375" style="3" customWidth="1"/>
    <col min="12290" max="12292" width="9.140625" style="3"/>
    <col min="12293" max="12293" width="11" style="3" customWidth="1"/>
    <col min="12294" max="12294" width="18" style="3" customWidth="1"/>
    <col min="12295" max="12295" width="13.7109375" style="3" customWidth="1"/>
    <col min="12296" max="12296" width="9.5703125" style="3" customWidth="1"/>
    <col min="12297" max="12297" width="8.42578125" style="3" customWidth="1"/>
    <col min="12298" max="12544" width="9.140625" style="3"/>
    <col min="12545" max="12545" width="7.7109375" style="3" customWidth="1"/>
    <col min="12546" max="12548" width="9.140625" style="3"/>
    <col min="12549" max="12549" width="11" style="3" customWidth="1"/>
    <col min="12550" max="12550" width="18" style="3" customWidth="1"/>
    <col min="12551" max="12551" width="13.7109375" style="3" customWidth="1"/>
    <col min="12552" max="12552" width="9.5703125" style="3" customWidth="1"/>
    <col min="12553" max="12553" width="8.42578125" style="3" customWidth="1"/>
    <col min="12554" max="12800" width="9.140625" style="3"/>
    <col min="12801" max="12801" width="7.7109375" style="3" customWidth="1"/>
    <col min="12802" max="12804" width="9.140625" style="3"/>
    <col min="12805" max="12805" width="11" style="3" customWidth="1"/>
    <col min="12806" max="12806" width="18" style="3" customWidth="1"/>
    <col min="12807" max="12807" width="13.7109375" style="3" customWidth="1"/>
    <col min="12808" max="12808" width="9.5703125" style="3" customWidth="1"/>
    <col min="12809" max="12809" width="8.42578125" style="3" customWidth="1"/>
    <col min="12810" max="13056" width="9.140625" style="3"/>
    <col min="13057" max="13057" width="7.7109375" style="3" customWidth="1"/>
    <col min="13058" max="13060" width="9.140625" style="3"/>
    <col min="13061" max="13061" width="11" style="3" customWidth="1"/>
    <col min="13062" max="13062" width="18" style="3" customWidth="1"/>
    <col min="13063" max="13063" width="13.7109375" style="3" customWidth="1"/>
    <col min="13064" max="13064" width="9.5703125" style="3" customWidth="1"/>
    <col min="13065" max="13065" width="8.42578125" style="3" customWidth="1"/>
    <col min="13066" max="13312" width="9.140625" style="3"/>
    <col min="13313" max="13313" width="7.7109375" style="3" customWidth="1"/>
    <col min="13314" max="13316" width="9.140625" style="3"/>
    <col min="13317" max="13317" width="11" style="3" customWidth="1"/>
    <col min="13318" max="13318" width="18" style="3" customWidth="1"/>
    <col min="13319" max="13319" width="13.7109375" style="3" customWidth="1"/>
    <col min="13320" max="13320" width="9.5703125" style="3" customWidth="1"/>
    <col min="13321" max="13321" width="8.42578125" style="3" customWidth="1"/>
    <col min="13322" max="13568" width="9.140625" style="3"/>
    <col min="13569" max="13569" width="7.7109375" style="3" customWidth="1"/>
    <col min="13570" max="13572" width="9.140625" style="3"/>
    <col min="13573" max="13573" width="11" style="3" customWidth="1"/>
    <col min="13574" max="13574" width="18" style="3" customWidth="1"/>
    <col min="13575" max="13575" width="13.7109375" style="3" customWidth="1"/>
    <col min="13576" max="13576" width="9.5703125" style="3" customWidth="1"/>
    <col min="13577" max="13577" width="8.42578125" style="3" customWidth="1"/>
    <col min="13578" max="13824" width="9.140625" style="3"/>
    <col min="13825" max="13825" width="7.7109375" style="3" customWidth="1"/>
    <col min="13826" max="13828" width="9.140625" style="3"/>
    <col min="13829" max="13829" width="11" style="3" customWidth="1"/>
    <col min="13830" max="13830" width="18" style="3" customWidth="1"/>
    <col min="13831" max="13831" width="13.7109375" style="3" customWidth="1"/>
    <col min="13832" max="13832" width="9.5703125" style="3" customWidth="1"/>
    <col min="13833" max="13833" width="8.42578125" style="3" customWidth="1"/>
    <col min="13834" max="14080" width="9.140625" style="3"/>
    <col min="14081" max="14081" width="7.7109375" style="3" customWidth="1"/>
    <col min="14082" max="14084" width="9.140625" style="3"/>
    <col min="14085" max="14085" width="11" style="3" customWidth="1"/>
    <col min="14086" max="14086" width="18" style="3" customWidth="1"/>
    <col min="14087" max="14087" width="13.7109375" style="3" customWidth="1"/>
    <col min="14088" max="14088" width="9.5703125" style="3" customWidth="1"/>
    <col min="14089" max="14089" width="8.42578125" style="3" customWidth="1"/>
    <col min="14090" max="14336" width="9.140625" style="3"/>
    <col min="14337" max="14337" width="7.7109375" style="3" customWidth="1"/>
    <col min="14338" max="14340" width="9.140625" style="3"/>
    <col min="14341" max="14341" width="11" style="3" customWidth="1"/>
    <col min="14342" max="14342" width="18" style="3" customWidth="1"/>
    <col min="14343" max="14343" width="13.7109375" style="3" customWidth="1"/>
    <col min="14344" max="14344" width="9.5703125" style="3" customWidth="1"/>
    <col min="14345" max="14345" width="8.42578125" style="3" customWidth="1"/>
    <col min="14346" max="14592" width="9.140625" style="3"/>
    <col min="14593" max="14593" width="7.7109375" style="3" customWidth="1"/>
    <col min="14594" max="14596" width="9.140625" style="3"/>
    <col min="14597" max="14597" width="11" style="3" customWidth="1"/>
    <col min="14598" max="14598" width="18" style="3" customWidth="1"/>
    <col min="14599" max="14599" width="13.7109375" style="3" customWidth="1"/>
    <col min="14600" max="14600" width="9.5703125" style="3" customWidth="1"/>
    <col min="14601" max="14601" width="8.42578125" style="3" customWidth="1"/>
    <col min="14602" max="14848" width="9.140625" style="3"/>
    <col min="14849" max="14849" width="7.7109375" style="3" customWidth="1"/>
    <col min="14850" max="14852" width="9.140625" style="3"/>
    <col min="14853" max="14853" width="11" style="3" customWidth="1"/>
    <col min="14854" max="14854" width="18" style="3" customWidth="1"/>
    <col min="14855" max="14855" width="13.7109375" style="3" customWidth="1"/>
    <col min="14856" max="14856" width="9.5703125" style="3" customWidth="1"/>
    <col min="14857" max="14857" width="8.42578125" style="3" customWidth="1"/>
    <col min="14858" max="15104" width="9.140625" style="3"/>
    <col min="15105" max="15105" width="7.7109375" style="3" customWidth="1"/>
    <col min="15106" max="15108" width="9.140625" style="3"/>
    <col min="15109" max="15109" width="11" style="3" customWidth="1"/>
    <col min="15110" max="15110" width="18" style="3" customWidth="1"/>
    <col min="15111" max="15111" width="13.7109375" style="3" customWidth="1"/>
    <col min="15112" max="15112" width="9.5703125" style="3" customWidth="1"/>
    <col min="15113" max="15113" width="8.42578125" style="3" customWidth="1"/>
    <col min="15114" max="15360" width="9.140625" style="3"/>
    <col min="15361" max="15361" width="7.7109375" style="3" customWidth="1"/>
    <col min="15362" max="15364" width="9.140625" style="3"/>
    <col min="15365" max="15365" width="11" style="3" customWidth="1"/>
    <col min="15366" max="15366" width="18" style="3" customWidth="1"/>
    <col min="15367" max="15367" width="13.7109375" style="3" customWidth="1"/>
    <col min="15368" max="15368" width="9.5703125" style="3" customWidth="1"/>
    <col min="15369" max="15369" width="8.42578125" style="3" customWidth="1"/>
    <col min="15370" max="15616" width="9.140625" style="3"/>
    <col min="15617" max="15617" width="7.7109375" style="3" customWidth="1"/>
    <col min="15618" max="15620" width="9.140625" style="3"/>
    <col min="15621" max="15621" width="11" style="3" customWidth="1"/>
    <col min="15622" max="15622" width="18" style="3" customWidth="1"/>
    <col min="15623" max="15623" width="13.7109375" style="3" customWidth="1"/>
    <col min="15624" max="15624" width="9.5703125" style="3" customWidth="1"/>
    <col min="15625" max="15625" width="8.42578125" style="3" customWidth="1"/>
    <col min="15626" max="15872" width="9.140625" style="3"/>
    <col min="15873" max="15873" width="7.7109375" style="3" customWidth="1"/>
    <col min="15874" max="15876" width="9.140625" style="3"/>
    <col min="15877" max="15877" width="11" style="3" customWidth="1"/>
    <col min="15878" max="15878" width="18" style="3" customWidth="1"/>
    <col min="15879" max="15879" width="13.7109375" style="3" customWidth="1"/>
    <col min="15880" max="15880" width="9.5703125" style="3" customWidth="1"/>
    <col min="15881" max="15881" width="8.42578125" style="3" customWidth="1"/>
    <col min="15882" max="16128" width="9.140625" style="3"/>
    <col min="16129" max="16129" width="7.7109375" style="3" customWidth="1"/>
    <col min="16130" max="16132" width="9.140625" style="3"/>
    <col min="16133" max="16133" width="11" style="3" customWidth="1"/>
    <col min="16134" max="16134" width="18" style="3" customWidth="1"/>
    <col min="16135" max="16135" width="13.7109375" style="3" customWidth="1"/>
    <col min="16136" max="16136" width="9.5703125" style="3" customWidth="1"/>
    <col min="16137" max="16137" width="8.42578125" style="3" customWidth="1"/>
    <col min="16138" max="16384" width="9.140625" style="3"/>
  </cols>
  <sheetData>
    <row r="1" spans="1:10" ht="15" x14ac:dyDescent="0.25">
      <c r="A1" s="1"/>
      <c r="B1" s="1"/>
      <c r="C1" s="1"/>
      <c r="D1" s="1"/>
      <c r="E1" s="1"/>
      <c r="F1" s="1" t="s">
        <v>0</v>
      </c>
      <c r="G1" s="1"/>
      <c r="H1" s="1"/>
      <c r="I1" s="1"/>
      <c r="J1" s="2"/>
    </row>
    <row r="2" spans="1:10" ht="15" x14ac:dyDescent="0.25">
      <c r="A2" s="1"/>
      <c r="B2" s="1"/>
      <c r="C2" s="1"/>
      <c r="D2" s="1"/>
      <c r="E2" s="1"/>
      <c r="F2" s="1" t="s">
        <v>1</v>
      </c>
      <c r="G2" s="1"/>
      <c r="H2" s="1"/>
      <c r="I2" s="1"/>
      <c r="J2" s="2"/>
    </row>
    <row r="3" spans="1:10" ht="15" x14ac:dyDescent="0.25">
      <c r="A3" s="1"/>
      <c r="B3" s="1"/>
      <c r="C3" s="1"/>
      <c r="D3" s="1"/>
      <c r="E3" s="1"/>
      <c r="F3" s="1"/>
      <c r="G3" s="1"/>
      <c r="H3" s="1"/>
      <c r="I3" s="1"/>
      <c r="J3" s="2"/>
    </row>
    <row r="4" spans="1:10" ht="15" x14ac:dyDescent="0.25">
      <c r="A4" s="1"/>
      <c r="B4" s="1"/>
      <c r="C4" s="1"/>
      <c r="D4" s="1"/>
      <c r="E4" s="1"/>
      <c r="F4" s="1"/>
      <c r="G4" s="1"/>
      <c r="H4" s="1"/>
      <c r="I4" s="1"/>
      <c r="J4" s="2"/>
    </row>
    <row r="5" spans="1:10" ht="15" x14ac:dyDescent="0.25">
      <c r="A5" s="1"/>
      <c r="B5" s="1"/>
      <c r="C5" s="1"/>
      <c r="D5" s="1"/>
      <c r="E5" s="1"/>
      <c r="F5" s="1" t="s">
        <v>2</v>
      </c>
      <c r="G5" s="1"/>
      <c r="H5" s="1"/>
      <c r="I5" s="1"/>
      <c r="J5" s="2"/>
    </row>
    <row r="6" spans="1:10" ht="15" x14ac:dyDescent="0.25">
      <c r="A6" s="1"/>
      <c r="B6" s="1"/>
      <c r="C6" s="1"/>
      <c r="D6" s="1"/>
      <c r="E6" s="1"/>
      <c r="F6" s="1"/>
      <c r="G6" s="1"/>
      <c r="H6" s="1"/>
      <c r="I6" s="1"/>
      <c r="J6" s="2"/>
    </row>
    <row r="7" spans="1:10" ht="15" customHeight="1" x14ac:dyDescent="0.2">
      <c r="A7" s="214" t="s">
        <v>3</v>
      </c>
      <c r="B7" s="214"/>
      <c r="C7" s="214"/>
      <c r="D7" s="214"/>
      <c r="E7" s="214"/>
      <c r="F7" s="214"/>
      <c r="G7" s="214"/>
      <c r="H7" s="214"/>
      <c r="I7" s="214"/>
      <c r="J7" s="2"/>
    </row>
    <row r="8" spans="1:10" ht="15" x14ac:dyDescent="0.25">
      <c r="A8" s="215" t="s">
        <v>4</v>
      </c>
      <c r="B8" s="215"/>
      <c r="C8" s="215"/>
      <c r="D8" s="215"/>
      <c r="E8" s="215"/>
      <c r="F8" s="215"/>
      <c r="G8" s="215"/>
      <c r="H8" s="215"/>
      <c r="I8" s="1"/>
      <c r="J8" s="2"/>
    </row>
    <row r="9" spans="1:10" ht="15" x14ac:dyDescent="0.25">
      <c r="A9" s="216" t="s">
        <v>5</v>
      </c>
      <c r="B9" s="216"/>
      <c r="C9" s="216"/>
      <c r="D9" s="216"/>
      <c r="E9" s="216"/>
      <c r="F9" s="216"/>
      <c r="G9" s="216"/>
      <c r="H9" s="216"/>
      <c r="I9" s="1"/>
      <c r="J9" s="2"/>
    </row>
    <row r="10" spans="1:10" ht="15" x14ac:dyDescent="0.25">
      <c r="A10" s="1"/>
      <c r="B10" s="1"/>
      <c r="C10" s="1"/>
      <c r="D10" s="1"/>
      <c r="E10" s="1"/>
      <c r="F10" s="1"/>
      <c r="G10" s="1"/>
      <c r="H10" s="1"/>
      <c r="I10" s="1"/>
      <c r="J10" s="2"/>
    </row>
    <row r="11" spans="1:10" ht="33" customHeight="1" x14ac:dyDescent="0.2">
      <c r="A11" s="4" t="s">
        <v>6</v>
      </c>
      <c r="B11" s="217" t="s">
        <v>7</v>
      </c>
      <c r="C11" s="218"/>
      <c r="D11" s="218"/>
      <c r="E11" s="218"/>
      <c r="F11" s="219"/>
      <c r="G11" s="5" t="s">
        <v>8</v>
      </c>
      <c r="H11" s="220" t="s">
        <v>9</v>
      </c>
      <c r="I11" s="221"/>
      <c r="J11" s="2"/>
    </row>
    <row r="12" spans="1:10" ht="15.75" customHeight="1" x14ac:dyDescent="0.25">
      <c r="A12" s="6">
        <v>1</v>
      </c>
      <c r="B12" s="222">
        <v>2</v>
      </c>
      <c r="C12" s="223"/>
      <c r="D12" s="223"/>
      <c r="E12" s="223"/>
      <c r="F12" s="224"/>
      <c r="G12" s="7">
        <v>3</v>
      </c>
      <c r="H12" s="220">
        <v>4</v>
      </c>
      <c r="I12" s="221"/>
      <c r="J12" s="2"/>
    </row>
    <row r="13" spans="1:10" ht="2.25" customHeight="1" x14ac:dyDescent="0.2">
      <c r="A13" s="8"/>
      <c r="B13" s="9"/>
      <c r="C13" s="9"/>
      <c r="D13" s="9"/>
      <c r="E13" s="9"/>
      <c r="F13" s="9"/>
      <c r="G13" s="10"/>
      <c r="H13" s="11"/>
      <c r="I13" s="12"/>
    </row>
    <row r="14" spans="1:10" x14ac:dyDescent="0.2">
      <c r="A14" s="233" t="s">
        <v>10</v>
      </c>
      <c r="B14" s="234"/>
      <c r="C14" s="234"/>
      <c r="D14" s="234"/>
      <c r="E14" s="234"/>
      <c r="F14" s="234"/>
      <c r="G14" s="234"/>
      <c r="H14" s="234"/>
      <c r="I14" s="235"/>
    </row>
    <row r="15" spans="1:10" ht="1.5" customHeight="1" x14ac:dyDescent="0.2">
      <c r="A15" s="13"/>
      <c r="B15" s="13"/>
      <c r="C15" s="13"/>
      <c r="D15" s="13"/>
      <c r="E15" s="13"/>
      <c r="F15" s="13"/>
      <c r="G15" s="14"/>
      <c r="H15" s="15"/>
      <c r="I15" s="15"/>
    </row>
    <row r="16" spans="1:10" ht="30" customHeight="1" x14ac:dyDescent="0.25">
      <c r="A16" s="16" t="s">
        <v>11</v>
      </c>
      <c r="B16" s="236" t="s">
        <v>12</v>
      </c>
      <c r="C16" s="237"/>
      <c r="D16" s="237"/>
      <c r="E16" s="237"/>
      <c r="F16" s="237"/>
      <c r="G16" s="16"/>
      <c r="H16" s="238"/>
      <c r="I16" s="239"/>
    </row>
    <row r="17" spans="1:9" ht="16.5" customHeight="1" x14ac:dyDescent="0.2">
      <c r="A17" s="17" t="s">
        <v>13</v>
      </c>
      <c r="B17" s="18" t="s">
        <v>14</v>
      </c>
      <c r="C17" s="18"/>
      <c r="D17" s="18"/>
      <c r="E17" s="18"/>
      <c r="F17" s="18"/>
      <c r="G17" s="19" t="s">
        <v>15</v>
      </c>
      <c r="H17" s="240">
        <f>[1]кальк!J20</f>
        <v>38</v>
      </c>
      <c r="I17" s="241"/>
    </row>
    <row r="18" spans="1:9" ht="16.5" customHeight="1" x14ac:dyDescent="0.2">
      <c r="A18" s="20" t="s">
        <v>16</v>
      </c>
      <c r="B18" s="21" t="s">
        <v>17</v>
      </c>
      <c r="C18" s="21"/>
      <c r="D18" s="21"/>
      <c r="E18" s="21"/>
      <c r="F18" s="21"/>
      <c r="G18" s="20" t="s">
        <v>15</v>
      </c>
      <c r="H18" s="225">
        <f>[1]кальк!J21</f>
        <v>59</v>
      </c>
      <c r="I18" s="226"/>
    </row>
    <row r="19" spans="1:9" ht="16.5" customHeight="1" x14ac:dyDescent="0.2">
      <c r="A19" s="20" t="s">
        <v>18</v>
      </c>
      <c r="B19" s="21" t="s">
        <v>19</v>
      </c>
      <c r="C19" s="21"/>
      <c r="D19" s="21"/>
      <c r="E19" s="21"/>
      <c r="F19" s="21"/>
      <c r="G19" s="20" t="s">
        <v>20</v>
      </c>
      <c r="H19" s="225">
        <f>[1]кальк!J23</f>
        <v>85</v>
      </c>
      <c r="I19" s="226"/>
    </row>
    <row r="20" spans="1:9" ht="16.5" customHeight="1" x14ac:dyDescent="0.2">
      <c r="A20" s="20" t="s">
        <v>21</v>
      </c>
      <c r="B20" s="21" t="s">
        <v>22</v>
      </c>
      <c r="C20" s="21"/>
      <c r="D20" s="21"/>
      <c r="E20" s="21"/>
      <c r="F20" s="21"/>
      <c r="G20" s="20" t="s">
        <v>15</v>
      </c>
      <c r="H20" s="225">
        <f>[1]кальк!J25</f>
        <v>86</v>
      </c>
      <c r="I20" s="226"/>
    </row>
    <row r="21" spans="1:9" ht="16.5" customHeight="1" x14ac:dyDescent="0.2">
      <c r="A21" s="20" t="s">
        <v>23</v>
      </c>
      <c r="B21" s="21" t="s">
        <v>24</v>
      </c>
      <c r="C21" s="21"/>
      <c r="D21" s="21"/>
      <c r="E21" s="21"/>
      <c r="F21" s="21"/>
      <c r="G21" s="20" t="s">
        <v>20</v>
      </c>
      <c r="H21" s="225">
        <f>[1]кальк!J24</f>
        <v>189</v>
      </c>
      <c r="I21" s="226"/>
    </row>
    <row r="22" spans="1:9" ht="16.5" customHeight="1" x14ac:dyDescent="0.2">
      <c r="A22" s="20" t="s">
        <v>25</v>
      </c>
      <c r="B22" s="21" t="s">
        <v>26</v>
      </c>
      <c r="C22" s="21"/>
      <c r="D22" s="21"/>
      <c r="E22" s="21"/>
      <c r="F22" s="21"/>
      <c r="G22" s="20" t="s">
        <v>20</v>
      </c>
      <c r="H22" s="225">
        <f>[1]кальк!J41</f>
        <v>162</v>
      </c>
      <c r="I22" s="226"/>
    </row>
    <row r="23" spans="1:9" ht="25.5" customHeight="1" x14ac:dyDescent="0.2">
      <c r="A23" s="22" t="s">
        <v>27</v>
      </c>
      <c r="B23" s="227" t="s">
        <v>28</v>
      </c>
      <c r="C23" s="228"/>
      <c r="D23" s="228"/>
      <c r="E23" s="228"/>
      <c r="F23" s="229"/>
      <c r="G23" s="23" t="s">
        <v>20</v>
      </c>
      <c r="H23" s="230">
        <f>[1]кальк!J26</f>
        <v>131</v>
      </c>
      <c r="I23" s="231"/>
    </row>
    <row r="24" spans="1:9" ht="24" customHeight="1" x14ac:dyDescent="0.2">
      <c r="A24" s="22" t="s">
        <v>29</v>
      </c>
      <c r="B24" s="232" t="s">
        <v>30</v>
      </c>
      <c r="C24" s="232"/>
      <c r="D24" s="232"/>
      <c r="E24" s="232"/>
      <c r="F24" s="232"/>
      <c r="G24" s="23" t="s">
        <v>20</v>
      </c>
      <c r="H24" s="230">
        <f>[1]кальк!J27</f>
        <v>110</v>
      </c>
      <c r="I24" s="231"/>
    </row>
    <row r="25" spans="1:9" ht="25.5" customHeight="1" x14ac:dyDescent="0.2">
      <c r="A25" s="23" t="s">
        <v>31</v>
      </c>
      <c r="B25" s="242" t="s">
        <v>32</v>
      </c>
      <c r="C25" s="243"/>
      <c r="D25" s="243"/>
      <c r="E25" s="243"/>
      <c r="F25" s="244"/>
      <c r="G25" s="20" t="s">
        <v>20</v>
      </c>
      <c r="H25" s="225">
        <f>[1]кальк!J28</f>
        <v>114</v>
      </c>
      <c r="I25" s="226"/>
    </row>
    <row r="26" spans="1:9" ht="16.5" customHeight="1" x14ac:dyDescent="0.2">
      <c r="A26" s="20" t="s">
        <v>33</v>
      </c>
      <c r="B26" s="21" t="s">
        <v>34</v>
      </c>
      <c r="C26" s="21"/>
      <c r="D26" s="21"/>
      <c r="E26" s="21"/>
      <c r="F26" s="21"/>
      <c r="G26" s="20" t="s">
        <v>20</v>
      </c>
      <c r="H26" s="225">
        <f>[1]кальк!J29</f>
        <v>99</v>
      </c>
      <c r="I26" s="226"/>
    </row>
    <row r="27" spans="1:9" ht="16.5" customHeight="1" x14ac:dyDescent="0.2">
      <c r="A27" s="20" t="s">
        <v>35</v>
      </c>
      <c r="B27" s="21" t="s">
        <v>36</v>
      </c>
      <c r="C27" s="21"/>
      <c r="D27" s="21"/>
      <c r="E27" s="21"/>
      <c r="F27" s="21"/>
      <c r="G27" s="20" t="s">
        <v>20</v>
      </c>
      <c r="H27" s="225">
        <f>[1]кальк!J30</f>
        <v>73</v>
      </c>
      <c r="I27" s="226"/>
    </row>
    <row r="28" spans="1:9" ht="16.5" customHeight="1" x14ac:dyDescent="0.2">
      <c r="A28" s="20" t="s">
        <v>37</v>
      </c>
      <c r="B28" s="21" t="s">
        <v>38</v>
      </c>
      <c r="C28" s="21"/>
      <c r="D28" s="21"/>
      <c r="E28" s="21"/>
      <c r="F28" s="21"/>
      <c r="G28" s="20" t="s">
        <v>20</v>
      </c>
      <c r="H28" s="225">
        <f>[1]кальк!J31</f>
        <v>210</v>
      </c>
      <c r="I28" s="226"/>
    </row>
    <row r="29" spans="1:9" ht="16.5" customHeight="1" x14ac:dyDescent="0.25">
      <c r="A29" s="20"/>
      <c r="B29" s="24" t="s">
        <v>39</v>
      </c>
      <c r="C29" s="21"/>
      <c r="D29" s="21"/>
      <c r="E29" s="21"/>
      <c r="F29" s="21"/>
      <c r="G29" s="20"/>
      <c r="H29" s="25"/>
      <c r="I29" s="26"/>
    </row>
    <row r="30" spans="1:9" ht="16.5" customHeight="1" x14ac:dyDescent="0.2">
      <c r="A30" s="20" t="s">
        <v>40</v>
      </c>
      <c r="B30" s="21" t="s">
        <v>41</v>
      </c>
      <c r="C30" s="21"/>
      <c r="D30" s="21"/>
      <c r="E30" s="21"/>
      <c r="F30" s="21"/>
      <c r="G30" s="20" t="s">
        <v>42</v>
      </c>
      <c r="H30" s="225">
        <f>[1]кальк!J33</f>
        <v>139</v>
      </c>
      <c r="I30" s="226"/>
    </row>
    <row r="31" spans="1:9" ht="16.5" customHeight="1" x14ac:dyDescent="0.2">
      <c r="A31" s="20" t="s">
        <v>43</v>
      </c>
      <c r="B31" s="21" t="s">
        <v>44</v>
      </c>
      <c r="C31" s="21"/>
      <c r="D31" s="21"/>
      <c r="E31" s="21"/>
      <c r="F31" s="21"/>
      <c r="G31" s="20" t="s">
        <v>42</v>
      </c>
      <c r="H31" s="225">
        <f>[1]кальк!J34</f>
        <v>139</v>
      </c>
      <c r="I31" s="226"/>
    </row>
    <row r="32" spans="1:9" ht="16.5" customHeight="1" x14ac:dyDescent="0.2">
      <c r="A32" s="20" t="s">
        <v>45</v>
      </c>
      <c r="B32" s="21" t="s">
        <v>46</v>
      </c>
      <c r="C32" s="21"/>
      <c r="D32" s="21"/>
      <c r="E32" s="21"/>
      <c r="F32" s="21"/>
      <c r="G32" s="20" t="s">
        <v>42</v>
      </c>
      <c r="H32" s="225">
        <f>[1]кальк!J35</f>
        <v>106</v>
      </c>
      <c r="I32" s="226"/>
    </row>
    <row r="33" spans="1:9" ht="16.5" customHeight="1" x14ac:dyDescent="0.2">
      <c r="A33" s="20" t="s">
        <v>47</v>
      </c>
      <c r="B33" s="21" t="s">
        <v>48</v>
      </c>
      <c r="C33" s="21"/>
      <c r="D33" s="21"/>
      <c r="E33" s="21"/>
      <c r="F33" s="21"/>
      <c r="G33" s="20" t="s">
        <v>42</v>
      </c>
      <c r="H33" s="225">
        <v>110</v>
      </c>
      <c r="I33" s="226"/>
    </row>
    <row r="34" spans="1:9" ht="16.5" customHeight="1" x14ac:dyDescent="0.2">
      <c r="A34" s="20" t="s">
        <v>49</v>
      </c>
      <c r="B34" s="21" t="s">
        <v>50</v>
      </c>
      <c r="C34" s="21"/>
      <c r="D34" s="21"/>
      <c r="E34" s="21"/>
      <c r="F34" s="21"/>
      <c r="G34" s="20" t="s">
        <v>42</v>
      </c>
      <c r="H34" s="225">
        <f>[1]кальк!J44</f>
        <v>108</v>
      </c>
      <c r="I34" s="226"/>
    </row>
    <row r="35" spans="1:9" ht="23.25" customHeight="1" x14ac:dyDescent="0.2">
      <c r="A35" s="27" t="s">
        <v>51</v>
      </c>
      <c r="B35" s="228" t="s">
        <v>52</v>
      </c>
      <c r="C35" s="228"/>
      <c r="D35" s="228"/>
      <c r="E35" s="228"/>
      <c r="F35" s="228"/>
      <c r="G35" s="23" t="s">
        <v>53</v>
      </c>
      <c r="H35" s="230">
        <f>[1]кальк!J36</f>
        <v>97</v>
      </c>
      <c r="I35" s="231"/>
    </row>
    <row r="36" spans="1:9" ht="16.5" customHeight="1" x14ac:dyDescent="0.2">
      <c r="A36" s="28" t="s">
        <v>54</v>
      </c>
      <c r="B36" s="29" t="s">
        <v>55</v>
      </c>
      <c r="C36" s="29"/>
      <c r="D36" s="29"/>
      <c r="E36" s="29"/>
      <c r="F36" s="29"/>
      <c r="G36" s="28" t="s">
        <v>56</v>
      </c>
      <c r="H36" s="245">
        <f>[1]кальк!J37</f>
        <v>121</v>
      </c>
      <c r="I36" s="246"/>
    </row>
    <row r="37" spans="1:9" ht="16.5" customHeight="1" x14ac:dyDescent="0.25">
      <c r="A37" s="30" t="s">
        <v>57</v>
      </c>
      <c r="B37" s="31"/>
      <c r="C37" s="31"/>
      <c r="D37" s="31"/>
      <c r="E37" s="31"/>
      <c r="F37" s="31"/>
      <c r="G37" s="32"/>
      <c r="H37" s="247">
        <f>SUM(H17:I36)</f>
        <v>2176</v>
      </c>
      <c r="I37" s="248"/>
    </row>
    <row r="38" spans="1:9" x14ac:dyDescent="0.2">
      <c r="A38" s="33"/>
      <c r="B38" s="33"/>
      <c r="C38" s="33"/>
      <c r="D38" s="33"/>
      <c r="E38" s="33"/>
      <c r="F38" s="33"/>
      <c r="G38" s="33"/>
      <c r="H38" s="33"/>
      <c r="I38" s="33"/>
    </row>
    <row r="39" spans="1:9" x14ac:dyDescent="0.2">
      <c r="A39" s="33" t="s">
        <v>58</v>
      </c>
      <c r="B39" s="33"/>
      <c r="C39" s="33"/>
      <c r="D39" s="33"/>
      <c r="E39" s="33"/>
      <c r="F39" s="33"/>
      <c r="G39" s="33"/>
      <c r="H39" s="33"/>
      <c r="I39" s="33"/>
    </row>
    <row r="40" spans="1:9" x14ac:dyDescent="0.2">
      <c r="A40" s="33"/>
      <c r="B40" s="33"/>
      <c r="C40" s="33"/>
      <c r="D40" s="33"/>
      <c r="E40" s="33"/>
      <c r="F40" s="33"/>
      <c r="G40" s="33"/>
      <c r="H40" s="33"/>
      <c r="I40" s="33"/>
    </row>
    <row r="41" spans="1:9" x14ac:dyDescent="0.2">
      <c r="A41" s="33" t="s">
        <v>59</v>
      </c>
      <c r="B41" s="33"/>
      <c r="C41" s="33"/>
      <c r="D41" s="33"/>
      <c r="E41" s="33"/>
      <c r="F41" s="33"/>
      <c r="G41" s="33"/>
      <c r="H41" s="33"/>
      <c r="I41" s="33"/>
    </row>
    <row r="42" spans="1:9" x14ac:dyDescent="0.2">
      <c r="A42" s="33"/>
      <c r="B42" s="33"/>
      <c r="C42" s="33"/>
      <c r="D42" s="33"/>
      <c r="E42" s="33"/>
      <c r="F42" s="33"/>
      <c r="G42" s="33"/>
      <c r="H42" s="33"/>
      <c r="I42" s="33"/>
    </row>
    <row r="43" spans="1:9" x14ac:dyDescent="0.2">
      <c r="A43" s="33"/>
      <c r="B43" s="33"/>
      <c r="C43" s="33"/>
      <c r="D43" s="33"/>
      <c r="E43" s="33"/>
      <c r="F43" s="33"/>
      <c r="G43" s="33"/>
      <c r="H43" s="33"/>
      <c r="I43" s="33"/>
    </row>
    <row r="44" spans="1:9" x14ac:dyDescent="0.2">
      <c r="A44" s="33"/>
      <c r="B44" s="33"/>
      <c r="C44" s="33"/>
      <c r="D44" s="33"/>
      <c r="E44" s="33"/>
      <c r="F44" s="33"/>
      <c r="G44" s="33"/>
      <c r="H44" s="33"/>
      <c r="I44" s="33"/>
    </row>
    <row r="45" spans="1:9" x14ac:dyDescent="0.2">
      <c r="A45" s="33"/>
      <c r="B45" s="33"/>
      <c r="C45" s="33"/>
      <c r="D45" s="33"/>
      <c r="E45" s="33"/>
      <c r="F45" s="33"/>
      <c r="G45" s="33"/>
      <c r="H45" s="33"/>
      <c r="I45" s="33"/>
    </row>
    <row r="46" spans="1:9" x14ac:dyDescent="0.2">
      <c r="A46" s="33"/>
      <c r="B46" s="33"/>
      <c r="C46" s="33"/>
      <c r="D46" s="33"/>
      <c r="E46" s="33"/>
      <c r="F46" s="33"/>
      <c r="G46" s="33"/>
      <c r="H46" s="33"/>
      <c r="I46" s="33"/>
    </row>
    <row r="47" spans="1:9" x14ac:dyDescent="0.2">
      <c r="A47" s="33"/>
      <c r="B47" s="33"/>
      <c r="C47" s="33"/>
      <c r="D47" s="33"/>
      <c r="E47" s="33"/>
      <c r="F47" s="33"/>
      <c r="G47" s="33"/>
      <c r="H47" s="33"/>
      <c r="I47" s="33"/>
    </row>
    <row r="48" spans="1:9" x14ac:dyDescent="0.2">
      <c r="A48" s="33"/>
      <c r="B48" s="33"/>
      <c r="C48" s="33"/>
      <c r="D48" s="33"/>
      <c r="E48" s="33"/>
      <c r="F48" s="33"/>
      <c r="G48" s="33"/>
      <c r="H48" s="33"/>
      <c r="I48" s="33"/>
    </row>
    <row r="49" spans="1:9" ht="15" x14ac:dyDescent="0.25">
      <c r="A49" s="34"/>
      <c r="B49" s="34"/>
      <c r="C49" s="34"/>
      <c r="D49" s="34"/>
      <c r="E49" s="34"/>
      <c r="F49" s="34"/>
      <c r="G49" s="34"/>
      <c r="H49" s="34"/>
      <c r="I49" s="34"/>
    </row>
    <row r="50" spans="1:9" ht="15" x14ac:dyDescent="0.25">
      <c r="A50" s="1"/>
      <c r="B50" s="1"/>
      <c r="C50" s="1"/>
      <c r="D50" s="1"/>
      <c r="E50" s="1"/>
      <c r="F50" s="1" t="s">
        <v>0</v>
      </c>
      <c r="G50" s="1"/>
      <c r="H50" s="1"/>
      <c r="I50" s="1"/>
    </row>
    <row r="51" spans="1:9" ht="15" x14ac:dyDescent="0.25">
      <c r="A51" s="1"/>
      <c r="B51" s="1"/>
      <c r="C51" s="1"/>
      <c r="D51" s="1"/>
      <c r="E51" s="1"/>
      <c r="F51" s="1" t="s">
        <v>1</v>
      </c>
      <c r="G51" s="1"/>
      <c r="H51" s="1"/>
      <c r="I51" s="1"/>
    </row>
    <row r="52" spans="1:9" ht="15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5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5" x14ac:dyDescent="0.25">
      <c r="A54" s="1"/>
      <c r="B54" s="1"/>
      <c r="C54" s="1"/>
      <c r="D54" s="1"/>
      <c r="E54" s="1"/>
      <c r="F54" s="1" t="s">
        <v>2</v>
      </c>
      <c r="G54" s="1"/>
      <c r="H54" s="1"/>
      <c r="I54" s="1"/>
    </row>
    <row r="55" spans="1:9" ht="15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x14ac:dyDescent="0.2">
      <c r="A56" s="214" t="str">
        <f>A7</f>
        <v>ПРЕЙСКУРАНТ ЦЕН НА ПЛАТНЫЕ МЕДИЦИНСКИЕ УСЛУГИ,</v>
      </c>
      <c r="B56" s="214"/>
      <c r="C56" s="214"/>
      <c r="D56" s="214"/>
      <c r="E56" s="214"/>
      <c r="F56" s="214"/>
      <c r="G56" s="214"/>
      <c r="H56" s="214"/>
      <c r="I56" s="214"/>
    </row>
    <row r="57" spans="1:9" ht="15" x14ac:dyDescent="0.25">
      <c r="A57" s="215" t="str">
        <f>A8</f>
        <v>оказываемые ГБУЗ СО "Сызранская поликлиника"</v>
      </c>
      <c r="B57" s="215"/>
      <c r="C57" s="215"/>
      <c r="D57" s="215"/>
      <c r="E57" s="215"/>
      <c r="F57" s="215"/>
      <c r="G57" s="215"/>
      <c r="H57" s="215"/>
      <c r="I57" s="1"/>
    </row>
    <row r="58" spans="1:9" ht="15" x14ac:dyDescent="0.25">
      <c r="A58" s="215" t="str">
        <f>A9</f>
        <v>по состоянию на 01.08.2019 года.</v>
      </c>
      <c r="B58" s="215"/>
      <c r="C58" s="215"/>
      <c r="D58" s="215"/>
      <c r="E58" s="215"/>
      <c r="F58" s="215"/>
      <c r="G58" s="215"/>
      <c r="H58" s="215"/>
      <c r="I58" s="1"/>
    </row>
    <row r="59" spans="1:9" ht="15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30" x14ac:dyDescent="0.2">
      <c r="A60" s="4" t="s">
        <v>6</v>
      </c>
      <c r="B60" s="217" t="s">
        <v>7</v>
      </c>
      <c r="C60" s="218"/>
      <c r="D60" s="218"/>
      <c r="E60" s="218"/>
      <c r="F60" s="219"/>
      <c r="G60" s="5" t="s">
        <v>8</v>
      </c>
      <c r="H60" s="220" t="s">
        <v>9</v>
      </c>
      <c r="I60" s="221"/>
    </row>
    <row r="61" spans="1:9" ht="15" x14ac:dyDescent="0.25">
      <c r="A61" s="6">
        <v>1</v>
      </c>
      <c r="B61" s="222">
        <v>2</v>
      </c>
      <c r="C61" s="223"/>
      <c r="D61" s="223"/>
      <c r="E61" s="223"/>
      <c r="F61" s="224"/>
      <c r="G61" s="7">
        <v>3</v>
      </c>
      <c r="H61" s="220">
        <v>4</v>
      </c>
      <c r="I61" s="221"/>
    </row>
    <row r="62" spans="1:9" ht="3" customHeight="1" x14ac:dyDescent="0.25">
      <c r="A62" s="35"/>
      <c r="B62" s="36"/>
      <c r="C62" s="36"/>
      <c r="D62" s="36"/>
      <c r="E62" s="36"/>
      <c r="F62" s="36"/>
      <c r="G62" s="37"/>
      <c r="H62" s="38"/>
      <c r="I62" s="39"/>
    </row>
    <row r="63" spans="1:9" ht="15" x14ac:dyDescent="0.25">
      <c r="A63" s="40"/>
      <c r="B63" s="41" t="str">
        <f>A14</f>
        <v>ХОЗРАСЧЕТНЫЙ КАБИНЕТ ПРОФИЛАКТИЧЕСКИХ ОСМОТРОВ</v>
      </c>
      <c r="C63" s="42"/>
      <c r="D63" s="42"/>
      <c r="E63" s="42"/>
      <c r="F63" s="42"/>
      <c r="G63" s="42"/>
      <c r="H63" s="42"/>
      <c r="I63" s="43"/>
    </row>
    <row r="64" spans="1:9" ht="2.25" customHeight="1" x14ac:dyDescent="0.25">
      <c r="A64" s="35"/>
      <c r="B64" s="36"/>
      <c r="C64" s="36"/>
      <c r="D64" s="36"/>
      <c r="E64" s="36"/>
      <c r="F64" s="36"/>
      <c r="G64" s="37"/>
      <c r="H64" s="38"/>
      <c r="I64" s="39"/>
    </row>
    <row r="65" spans="1:9" ht="15" x14ac:dyDescent="0.25">
      <c r="A65" s="44" t="s">
        <v>60</v>
      </c>
      <c r="B65" s="45" t="s">
        <v>61</v>
      </c>
      <c r="C65" s="46"/>
      <c r="D65" s="46"/>
      <c r="E65" s="46"/>
      <c r="F65" s="46"/>
      <c r="G65" s="46"/>
      <c r="H65" s="34"/>
      <c r="I65" s="47"/>
    </row>
    <row r="66" spans="1:9" ht="15.75" customHeight="1" x14ac:dyDescent="0.2">
      <c r="A66" s="17" t="s">
        <v>13</v>
      </c>
      <c r="B66" s="48" t="s">
        <v>14</v>
      </c>
      <c r="C66" s="18"/>
      <c r="D66" s="18"/>
      <c r="E66" s="18"/>
      <c r="F66" s="49"/>
      <c r="G66" s="19" t="s">
        <v>15</v>
      </c>
      <c r="H66" s="240">
        <f>[1]кальк!J20</f>
        <v>38</v>
      </c>
      <c r="I66" s="241"/>
    </row>
    <row r="67" spans="1:9" ht="15.75" customHeight="1" x14ac:dyDescent="0.2">
      <c r="A67" s="20" t="s">
        <v>16</v>
      </c>
      <c r="B67" s="50" t="s">
        <v>17</v>
      </c>
      <c r="C67" s="21"/>
      <c r="D67" s="21"/>
      <c r="E67" s="21"/>
      <c r="F67" s="51"/>
      <c r="G67" s="20" t="s">
        <v>15</v>
      </c>
      <c r="H67" s="225">
        <f>H18</f>
        <v>59</v>
      </c>
      <c r="I67" s="226"/>
    </row>
    <row r="68" spans="1:9" ht="15.75" customHeight="1" x14ac:dyDescent="0.2">
      <c r="A68" s="20" t="s">
        <v>18</v>
      </c>
      <c r="B68" s="21" t="s">
        <v>19</v>
      </c>
      <c r="C68" s="21"/>
      <c r="D68" s="21"/>
      <c r="E68" s="21"/>
      <c r="F68" s="51"/>
      <c r="G68" s="20" t="s">
        <v>20</v>
      </c>
      <c r="H68" s="225">
        <f>H19</f>
        <v>85</v>
      </c>
      <c r="I68" s="226"/>
    </row>
    <row r="69" spans="1:9" ht="15.75" customHeight="1" x14ac:dyDescent="0.2">
      <c r="A69" s="20" t="s">
        <v>21</v>
      </c>
      <c r="B69" s="50" t="s">
        <v>22</v>
      </c>
      <c r="C69" s="21"/>
      <c r="D69" s="21"/>
      <c r="E69" s="21"/>
      <c r="F69" s="51"/>
      <c r="G69" s="20" t="s">
        <v>15</v>
      </c>
      <c r="H69" s="225">
        <f>H20</f>
        <v>86</v>
      </c>
      <c r="I69" s="226"/>
    </row>
    <row r="70" spans="1:9" ht="15.75" customHeight="1" x14ac:dyDescent="0.2">
      <c r="A70" s="20" t="s">
        <v>23</v>
      </c>
      <c r="B70" s="50" t="s">
        <v>24</v>
      </c>
      <c r="C70" s="21"/>
      <c r="D70" s="21"/>
      <c r="E70" s="21"/>
      <c r="F70" s="51"/>
      <c r="G70" s="20" t="s">
        <v>20</v>
      </c>
      <c r="H70" s="225">
        <f>H21</f>
        <v>189</v>
      </c>
      <c r="I70" s="226"/>
    </row>
    <row r="71" spans="1:9" ht="26.25" customHeight="1" x14ac:dyDescent="0.2">
      <c r="A71" s="23" t="s">
        <v>27</v>
      </c>
      <c r="B71" s="227" t="s">
        <v>28</v>
      </c>
      <c r="C71" s="228"/>
      <c r="D71" s="228"/>
      <c r="E71" s="228"/>
      <c r="F71" s="229"/>
      <c r="G71" s="23" t="s">
        <v>20</v>
      </c>
      <c r="H71" s="230">
        <f t="shared" ref="H71:H76" si="0">H23</f>
        <v>131</v>
      </c>
      <c r="I71" s="231"/>
    </row>
    <row r="72" spans="1:9" ht="26.25" customHeight="1" x14ac:dyDescent="0.2">
      <c r="A72" s="23" t="s">
        <v>29</v>
      </c>
      <c r="B72" s="249" t="s">
        <v>30</v>
      </c>
      <c r="C72" s="232"/>
      <c r="D72" s="232"/>
      <c r="E72" s="232"/>
      <c r="F72" s="250"/>
      <c r="G72" s="23" t="s">
        <v>20</v>
      </c>
      <c r="H72" s="230">
        <f t="shared" si="0"/>
        <v>110</v>
      </c>
      <c r="I72" s="231"/>
    </row>
    <row r="73" spans="1:9" ht="27.75" customHeight="1" x14ac:dyDescent="0.2">
      <c r="A73" s="23" t="s">
        <v>31</v>
      </c>
      <c r="B73" s="251" t="s">
        <v>32</v>
      </c>
      <c r="C73" s="252"/>
      <c r="D73" s="252"/>
      <c r="E73" s="252"/>
      <c r="F73" s="253"/>
      <c r="G73" s="23" t="s">
        <v>20</v>
      </c>
      <c r="H73" s="225">
        <f t="shared" si="0"/>
        <v>114</v>
      </c>
      <c r="I73" s="226"/>
    </row>
    <row r="74" spans="1:9" ht="15.75" customHeight="1" x14ac:dyDescent="0.2">
      <c r="A74" s="20" t="s">
        <v>33</v>
      </c>
      <c r="B74" s="50" t="s">
        <v>34</v>
      </c>
      <c r="C74" s="21"/>
      <c r="D74" s="21"/>
      <c r="E74" s="21"/>
      <c r="F74" s="51"/>
      <c r="G74" s="20" t="s">
        <v>20</v>
      </c>
      <c r="H74" s="225">
        <f t="shared" si="0"/>
        <v>99</v>
      </c>
      <c r="I74" s="226"/>
    </row>
    <row r="75" spans="1:9" ht="15.75" customHeight="1" x14ac:dyDescent="0.2">
      <c r="A75" s="20" t="s">
        <v>35</v>
      </c>
      <c r="B75" s="21" t="s">
        <v>36</v>
      </c>
      <c r="C75" s="21"/>
      <c r="D75" s="21"/>
      <c r="E75" s="21"/>
      <c r="F75" s="51"/>
      <c r="G75" s="20" t="s">
        <v>20</v>
      </c>
      <c r="H75" s="225">
        <f t="shared" si="0"/>
        <v>73</v>
      </c>
      <c r="I75" s="226"/>
    </row>
    <row r="76" spans="1:9" ht="15.75" customHeight="1" x14ac:dyDescent="0.2">
      <c r="A76" s="20" t="s">
        <v>37</v>
      </c>
      <c r="B76" s="50" t="s">
        <v>38</v>
      </c>
      <c r="C76" s="21"/>
      <c r="D76" s="21"/>
      <c r="E76" s="21"/>
      <c r="F76" s="51"/>
      <c r="G76" s="20" t="s">
        <v>20</v>
      </c>
      <c r="H76" s="225">
        <f t="shared" si="0"/>
        <v>210</v>
      </c>
      <c r="I76" s="226"/>
    </row>
    <row r="77" spans="1:9" ht="15.75" customHeight="1" x14ac:dyDescent="0.25">
      <c r="A77" s="20"/>
      <c r="B77" s="52" t="s">
        <v>39</v>
      </c>
      <c r="C77" s="21"/>
      <c r="D77" s="21"/>
      <c r="E77" s="21"/>
      <c r="F77" s="51"/>
      <c r="G77" s="20"/>
      <c r="H77" s="225"/>
      <c r="I77" s="226"/>
    </row>
    <row r="78" spans="1:9" ht="15.75" customHeight="1" x14ac:dyDescent="0.2">
      <c r="A78" s="20" t="s">
        <v>40</v>
      </c>
      <c r="B78" s="50" t="s">
        <v>41</v>
      </c>
      <c r="C78" s="21"/>
      <c r="D78" s="21"/>
      <c r="E78" s="21"/>
      <c r="F78" s="51"/>
      <c r="G78" s="20" t="s">
        <v>42</v>
      </c>
      <c r="H78" s="225">
        <f>H30</f>
        <v>139</v>
      </c>
      <c r="I78" s="226"/>
    </row>
    <row r="79" spans="1:9" ht="15.75" customHeight="1" x14ac:dyDescent="0.2">
      <c r="A79" s="20" t="s">
        <v>43</v>
      </c>
      <c r="B79" s="50" t="s">
        <v>44</v>
      </c>
      <c r="C79" s="21"/>
      <c r="D79" s="21"/>
      <c r="E79" s="21"/>
      <c r="F79" s="51"/>
      <c r="G79" s="20" t="s">
        <v>42</v>
      </c>
      <c r="H79" s="225">
        <f>H31</f>
        <v>139</v>
      </c>
      <c r="I79" s="226"/>
    </row>
    <row r="80" spans="1:9" ht="15.75" customHeight="1" x14ac:dyDescent="0.2">
      <c r="A80" s="20" t="s">
        <v>45</v>
      </c>
      <c r="B80" s="50" t="s">
        <v>46</v>
      </c>
      <c r="C80" s="21"/>
      <c r="D80" s="21"/>
      <c r="E80" s="21"/>
      <c r="F80" s="51"/>
      <c r="G80" s="20" t="s">
        <v>42</v>
      </c>
      <c r="H80" s="225">
        <f>H32</f>
        <v>106</v>
      </c>
      <c r="I80" s="226"/>
    </row>
    <row r="81" spans="1:9" ht="15.75" customHeight="1" x14ac:dyDescent="0.2">
      <c r="A81" s="20" t="s">
        <v>47</v>
      </c>
      <c r="B81" s="50" t="s">
        <v>48</v>
      </c>
      <c r="C81" s="21"/>
      <c r="D81" s="21"/>
      <c r="E81" s="21"/>
      <c r="F81" s="51"/>
      <c r="G81" s="20" t="s">
        <v>42</v>
      </c>
      <c r="H81" s="225">
        <f>H33</f>
        <v>110</v>
      </c>
      <c r="I81" s="226"/>
    </row>
    <row r="82" spans="1:9" ht="23.25" customHeight="1" x14ac:dyDescent="0.2">
      <c r="A82" s="27" t="s">
        <v>51</v>
      </c>
      <c r="B82" s="227" t="s">
        <v>52</v>
      </c>
      <c r="C82" s="228"/>
      <c r="D82" s="228"/>
      <c r="E82" s="228"/>
      <c r="F82" s="229"/>
      <c r="G82" s="20" t="s">
        <v>53</v>
      </c>
      <c r="H82" s="225">
        <f>H35</f>
        <v>97</v>
      </c>
      <c r="I82" s="226"/>
    </row>
    <row r="83" spans="1:9" ht="15.75" customHeight="1" x14ac:dyDescent="0.2">
      <c r="A83" s="53" t="s">
        <v>54</v>
      </c>
      <c r="B83" s="54" t="s">
        <v>55</v>
      </c>
      <c r="C83" s="55"/>
      <c r="D83" s="55"/>
      <c r="E83" s="55"/>
      <c r="F83" s="56"/>
      <c r="G83" s="53" t="s">
        <v>56</v>
      </c>
      <c r="H83" s="255">
        <f>H36</f>
        <v>121</v>
      </c>
      <c r="I83" s="256"/>
    </row>
    <row r="84" spans="1:9" ht="15.75" customHeight="1" x14ac:dyDescent="0.25">
      <c r="A84" s="30" t="s">
        <v>62</v>
      </c>
      <c r="B84" s="57"/>
      <c r="C84" s="57"/>
      <c r="D84" s="57"/>
      <c r="E84" s="57"/>
      <c r="F84" s="57"/>
      <c r="G84" s="57"/>
      <c r="H84" s="257">
        <f>SUM(H66:I83)</f>
        <v>1906</v>
      </c>
      <c r="I84" s="258"/>
    </row>
    <row r="85" spans="1:9" ht="15" x14ac:dyDescent="0.25">
      <c r="A85" s="34"/>
      <c r="B85" s="34"/>
      <c r="C85" s="34"/>
      <c r="D85" s="34"/>
      <c r="E85" s="34"/>
      <c r="F85" s="34"/>
      <c r="G85" s="34"/>
      <c r="H85" s="254"/>
      <c r="I85" s="254"/>
    </row>
    <row r="86" spans="1:9" x14ac:dyDescent="0.2">
      <c r="A86" s="33" t="s">
        <v>58</v>
      </c>
      <c r="B86" s="33"/>
      <c r="C86" s="33"/>
      <c r="D86" s="33"/>
      <c r="E86" s="33"/>
      <c r="F86" s="33"/>
      <c r="G86" s="33"/>
      <c r="H86" s="33"/>
      <c r="I86" s="33"/>
    </row>
    <row r="87" spans="1:9" x14ac:dyDescent="0.2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">
      <c r="A88" s="33" t="s">
        <v>59</v>
      </c>
      <c r="B88" s="33"/>
      <c r="C88" s="33"/>
      <c r="D88" s="33"/>
      <c r="E88" s="33"/>
      <c r="F88" s="33"/>
      <c r="G88" s="33"/>
      <c r="H88" s="33"/>
      <c r="I88" s="33"/>
    </row>
    <row r="89" spans="1:9" ht="15" x14ac:dyDescent="0.25">
      <c r="A89" s="34"/>
      <c r="B89" s="34"/>
      <c r="C89" s="34"/>
      <c r="D89" s="34"/>
      <c r="E89" s="34"/>
      <c r="F89" s="34"/>
      <c r="G89" s="34"/>
      <c r="H89" s="34"/>
      <c r="I89" s="34"/>
    </row>
    <row r="90" spans="1:9" ht="15" x14ac:dyDescent="0.25">
      <c r="A90" s="34"/>
      <c r="B90" s="34"/>
      <c r="C90" s="34"/>
      <c r="D90" s="34"/>
      <c r="E90" s="34"/>
      <c r="F90" s="34"/>
      <c r="G90" s="34"/>
      <c r="H90" s="34"/>
      <c r="I90" s="34"/>
    </row>
    <row r="91" spans="1:9" ht="15" x14ac:dyDescent="0.25">
      <c r="A91" s="34"/>
      <c r="B91" s="34"/>
      <c r="C91" s="34"/>
      <c r="D91" s="34"/>
      <c r="E91" s="34"/>
      <c r="F91" s="34"/>
      <c r="G91" s="34"/>
      <c r="H91" s="34"/>
      <c r="I91" s="34"/>
    </row>
    <row r="92" spans="1:9" ht="15" x14ac:dyDescent="0.25">
      <c r="A92" s="34"/>
      <c r="B92" s="34"/>
      <c r="C92" s="34"/>
      <c r="D92" s="34"/>
      <c r="E92" s="34"/>
      <c r="F92" s="34"/>
      <c r="G92" s="34"/>
      <c r="H92" s="34"/>
      <c r="I92" s="34"/>
    </row>
    <row r="93" spans="1:9" ht="15" x14ac:dyDescent="0.25">
      <c r="A93" s="34"/>
      <c r="B93" s="34"/>
      <c r="C93" s="34"/>
      <c r="D93" s="34"/>
      <c r="E93" s="34"/>
      <c r="F93" s="34"/>
      <c r="G93" s="34"/>
      <c r="H93" s="34"/>
      <c r="I93" s="34"/>
    </row>
    <row r="94" spans="1:9" ht="15" x14ac:dyDescent="0.25">
      <c r="A94" s="34"/>
      <c r="B94" s="34"/>
      <c r="C94" s="34"/>
      <c r="D94" s="34"/>
      <c r="E94" s="34"/>
      <c r="F94" s="34"/>
      <c r="G94" s="34"/>
      <c r="H94" s="34"/>
      <c r="I94" s="34"/>
    </row>
    <row r="95" spans="1:9" ht="15" x14ac:dyDescent="0.25">
      <c r="A95" s="34"/>
      <c r="B95" s="34"/>
      <c r="C95" s="34"/>
      <c r="D95" s="34"/>
      <c r="E95" s="34"/>
      <c r="F95" s="34"/>
      <c r="G95" s="34"/>
      <c r="H95" s="34"/>
      <c r="I95" s="34"/>
    </row>
    <row r="96" spans="1:9" ht="15" x14ac:dyDescent="0.25">
      <c r="A96" s="34"/>
      <c r="B96" s="34"/>
      <c r="C96" s="34"/>
      <c r="D96" s="34"/>
      <c r="E96" s="34"/>
      <c r="F96" s="34"/>
      <c r="G96" s="34"/>
      <c r="H96" s="34"/>
      <c r="I96" s="34"/>
    </row>
    <row r="97" spans="1:9" ht="15" x14ac:dyDescent="0.25">
      <c r="A97" s="34"/>
      <c r="B97" s="34"/>
      <c r="C97" s="34"/>
      <c r="D97" s="34"/>
      <c r="E97" s="34"/>
      <c r="F97" s="34"/>
      <c r="G97" s="34"/>
      <c r="H97" s="34"/>
      <c r="I97" s="34"/>
    </row>
    <row r="98" spans="1:9" ht="15" x14ac:dyDescent="0.25">
      <c r="A98" s="1"/>
      <c r="B98" s="1"/>
      <c r="C98" s="1"/>
      <c r="D98" s="1"/>
      <c r="E98" s="1"/>
      <c r="F98" s="1" t="s">
        <v>0</v>
      </c>
      <c r="G98" s="1"/>
      <c r="H98" s="1"/>
      <c r="I98" s="1"/>
    </row>
    <row r="99" spans="1:9" ht="15" x14ac:dyDescent="0.25">
      <c r="A99" s="1"/>
      <c r="B99" s="1"/>
      <c r="C99" s="1"/>
      <c r="D99" s="1"/>
      <c r="E99" s="1"/>
      <c r="F99" s="1" t="s">
        <v>1</v>
      </c>
      <c r="G99" s="1"/>
      <c r="H99" s="1"/>
      <c r="I99" s="1"/>
    </row>
    <row r="100" spans="1:9" ht="15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5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5" x14ac:dyDescent="0.25">
      <c r="A102" s="1"/>
      <c r="B102" s="1"/>
      <c r="C102" s="1"/>
      <c r="D102" s="1"/>
      <c r="E102" s="1"/>
      <c r="F102" s="1" t="s">
        <v>2</v>
      </c>
      <c r="G102" s="1"/>
      <c r="H102" s="1"/>
      <c r="I102" s="1"/>
    </row>
    <row r="103" spans="1:9" ht="15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4.25" x14ac:dyDescent="0.2">
      <c r="A104" s="214" t="str">
        <f>A56</f>
        <v>ПРЕЙСКУРАНТ ЦЕН НА ПЛАТНЫЕ МЕДИЦИНСКИЕ УСЛУГИ,</v>
      </c>
      <c r="B104" s="214"/>
      <c r="C104" s="214"/>
      <c r="D104" s="214"/>
      <c r="E104" s="214"/>
      <c r="F104" s="214"/>
      <c r="G104" s="214"/>
      <c r="H104" s="214"/>
      <c r="I104" s="214"/>
    </row>
    <row r="105" spans="1:9" ht="15" x14ac:dyDescent="0.25">
      <c r="A105" s="215" t="str">
        <f>A57</f>
        <v>оказываемые ГБУЗ СО "Сызранская поликлиника"</v>
      </c>
      <c r="B105" s="215"/>
      <c r="C105" s="215"/>
      <c r="D105" s="215"/>
      <c r="E105" s="215"/>
      <c r="F105" s="215"/>
      <c r="G105" s="215"/>
      <c r="H105" s="215"/>
      <c r="I105" s="1"/>
    </row>
    <row r="106" spans="1:9" ht="15" x14ac:dyDescent="0.25">
      <c r="A106" s="215" t="str">
        <f>A9</f>
        <v>по состоянию на 01.08.2019 года.</v>
      </c>
      <c r="B106" s="215"/>
      <c r="C106" s="215"/>
      <c r="D106" s="215"/>
      <c r="E106" s="215"/>
      <c r="F106" s="215"/>
      <c r="G106" s="215"/>
      <c r="H106" s="215"/>
      <c r="I106" s="1"/>
    </row>
    <row r="107" spans="1:9" ht="15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30" x14ac:dyDescent="0.2">
      <c r="A108" s="4" t="s">
        <v>6</v>
      </c>
      <c r="B108" s="217" t="s">
        <v>7</v>
      </c>
      <c r="C108" s="218"/>
      <c r="D108" s="218"/>
      <c r="E108" s="218"/>
      <c r="F108" s="219"/>
      <c r="G108" s="5" t="s">
        <v>8</v>
      </c>
      <c r="H108" s="220" t="s">
        <v>9</v>
      </c>
      <c r="I108" s="221"/>
    </row>
    <row r="109" spans="1:9" ht="15" x14ac:dyDescent="0.25">
      <c r="A109" s="6">
        <v>1</v>
      </c>
      <c r="B109" s="222">
        <v>2</v>
      </c>
      <c r="C109" s="223"/>
      <c r="D109" s="223"/>
      <c r="E109" s="223"/>
      <c r="F109" s="224"/>
      <c r="G109" s="7">
        <v>3</v>
      </c>
      <c r="H109" s="220">
        <v>4</v>
      </c>
      <c r="I109" s="221"/>
    </row>
    <row r="110" spans="1:9" ht="1.5" customHeight="1" x14ac:dyDescent="0.25">
      <c r="A110" s="35"/>
      <c r="B110" s="36"/>
      <c r="C110" s="36"/>
      <c r="D110" s="36"/>
      <c r="E110" s="36"/>
      <c r="F110" s="36"/>
      <c r="G110" s="37"/>
      <c r="H110" s="38"/>
      <c r="I110" s="39"/>
    </row>
    <row r="111" spans="1:9" ht="15" x14ac:dyDescent="0.25">
      <c r="A111" s="58"/>
      <c r="B111" s="59" t="str">
        <f>B63</f>
        <v>ХОЗРАСЧЕТНЫЙ КАБИНЕТ ПРОФИЛАКТИЧЕСКИХ ОСМОТРОВ</v>
      </c>
      <c r="C111" s="60"/>
      <c r="D111" s="60"/>
      <c r="E111" s="60"/>
      <c r="F111" s="60"/>
      <c r="G111" s="60"/>
      <c r="H111" s="60"/>
      <c r="I111" s="61"/>
    </row>
    <row r="112" spans="1:9" ht="1.5" customHeight="1" x14ac:dyDescent="0.25">
      <c r="A112" s="36"/>
      <c r="B112" s="36"/>
      <c r="C112" s="36"/>
      <c r="D112" s="36"/>
      <c r="E112" s="36"/>
      <c r="F112" s="36"/>
      <c r="G112" s="37"/>
      <c r="H112" s="38"/>
      <c r="I112" s="38"/>
    </row>
    <row r="113" spans="1:10" ht="15" x14ac:dyDescent="0.25">
      <c r="A113" s="62" t="s">
        <v>63</v>
      </c>
      <c r="B113" s="63" t="s">
        <v>64</v>
      </c>
      <c r="C113" s="62"/>
      <c r="D113" s="62"/>
      <c r="E113" s="62"/>
      <c r="F113" s="62"/>
      <c r="G113" s="62"/>
      <c r="H113" s="64"/>
      <c r="I113" s="65"/>
      <c r="J113" s="66"/>
    </row>
    <row r="114" spans="1:10" ht="15" customHeight="1" x14ac:dyDescent="0.2">
      <c r="A114" s="67" t="s">
        <v>13</v>
      </c>
      <c r="B114" s="50" t="s">
        <v>14</v>
      </c>
      <c r="C114" s="21"/>
      <c r="D114" s="21"/>
      <c r="E114" s="21"/>
      <c r="F114" s="51"/>
      <c r="G114" s="20" t="s">
        <v>15</v>
      </c>
      <c r="H114" s="259">
        <f>[1]кальк!J20</f>
        <v>38</v>
      </c>
      <c r="I114" s="259"/>
    </row>
    <row r="115" spans="1:10" ht="15" customHeight="1" x14ac:dyDescent="0.2">
      <c r="A115" s="20" t="s">
        <v>16</v>
      </c>
      <c r="B115" s="50" t="s">
        <v>17</v>
      </c>
      <c r="C115" s="21"/>
      <c r="D115" s="21"/>
      <c r="E115" s="21"/>
      <c r="F115" s="51"/>
      <c r="G115" s="20" t="s">
        <v>15</v>
      </c>
      <c r="H115" s="259">
        <f t="shared" ref="H115:H120" si="1">H18</f>
        <v>59</v>
      </c>
      <c r="I115" s="259"/>
    </row>
    <row r="116" spans="1:10" ht="15" customHeight="1" x14ac:dyDescent="0.2">
      <c r="A116" s="20" t="s">
        <v>18</v>
      </c>
      <c r="B116" s="50" t="s">
        <v>19</v>
      </c>
      <c r="C116" s="21"/>
      <c r="D116" s="21"/>
      <c r="E116" s="21"/>
      <c r="F116" s="51"/>
      <c r="G116" s="20" t="s">
        <v>20</v>
      </c>
      <c r="H116" s="259">
        <f t="shared" si="1"/>
        <v>85</v>
      </c>
      <c r="I116" s="259"/>
    </row>
    <row r="117" spans="1:10" ht="15" customHeight="1" x14ac:dyDescent="0.2">
      <c r="A117" s="20" t="s">
        <v>21</v>
      </c>
      <c r="B117" s="50" t="s">
        <v>22</v>
      </c>
      <c r="C117" s="21"/>
      <c r="D117" s="21"/>
      <c r="E117" s="21"/>
      <c r="F117" s="51"/>
      <c r="G117" s="20" t="s">
        <v>15</v>
      </c>
      <c r="H117" s="259">
        <f t="shared" si="1"/>
        <v>86</v>
      </c>
      <c r="I117" s="259"/>
    </row>
    <row r="118" spans="1:10" ht="15" customHeight="1" x14ac:dyDescent="0.2">
      <c r="A118" s="20" t="s">
        <v>23</v>
      </c>
      <c r="B118" s="50" t="s">
        <v>24</v>
      </c>
      <c r="C118" s="21"/>
      <c r="D118" s="21"/>
      <c r="E118" s="21"/>
      <c r="F118" s="51"/>
      <c r="G118" s="20" t="s">
        <v>20</v>
      </c>
      <c r="H118" s="259">
        <f t="shared" si="1"/>
        <v>189</v>
      </c>
      <c r="I118" s="259"/>
    </row>
    <row r="119" spans="1:10" ht="15" customHeight="1" x14ac:dyDescent="0.2">
      <c r="A119" s="20" t="s">
        <v>25</v>
      </c>
      <c r="B119" s="50" t="s">
        <v>26</v>
      </c>
      <c r="C119" s="21"/>
      <c r="D119" s="21"/>
      <c r="E119" s="21"/>
      <c r="F119" s="51"/>
      <c r="G119" s="20" t="s">
        <v>20</v>
      </c>
      <c r="H119" s="259">
        <f t="shared" si="1"/>
        <v>162</v>
      </c>
      <c r="I119" s="259"/>
    </row>
    <row r="120" spans="1:10" ht="28.5" customHeight="1" x14ac:dyDescent="0.2">
      <c r="A120" s="27" t="s">
        <v>27</v>
      </c>
      <c r="B120" s="227" t="s">
        <v>28</v>
      </c>
      <c r="C120" s="228"/>
      <c r="D120" s="228"/>
      <c r="E120" s="228"/>
      <c r="F120" s="229"/>
      <c r="G120" s="27" t="s">
        <v>20</v>
      </c>
      <c r="H120" s="260">
        <f t="shared" si="1"/>
        <v>131</v>
      </c>
      <c r="I120" s="260"/>
    </row>
    <row r="121" spans="1:10" ht="25.5" customHeight="1" x14ac:dyDescent="0.2">
      <c r="A121" s="27" t="s">
        <v>29</v>
      </c>
      <c r="B121" s="249" t="s">
        <v>30</v>
      </c>
      <c r="C121" s="232"/>
      <c r="D121" s="232"/>
      <c r="E121" s="232"/>
      <c r="F121" s="250"/>
      <c r="G121" s="23" t="s">
        <v>20</v>
      </c>
      <c r="H121" s="261">
        <f>H72</f>
        <v>110</v>
      </c>
      <c r="I121" s="261"/>
    </row>
    <row r="122" spans="1:10" ht="27" customHeight="1" x14ac:dyDescent="0.2">
      <c r="A122" s="20" t="s">
        <v>31</v>
      </c>
      <c r="B122" s="242" t="s">
        <v>32</v>
      </c>
      <c r="C122" s="243"/>
      <c r="D122" s="243"/>
      <c r="E122" s="243"/>
      <c r="F122" s="244"/>
      <c r="G122" s="23" t="s">
        <v>20</v>
      </c>
      <c r="H122" s="259">
        <f>H25</f>
        <v>114</v>
      </c>
      <c r="I122" s="259"/>
    </row>
    <row r="123" spans="1:10" ht="15" customHeight="1" x14ac:dyDescent="0.2">
      <c r="A123" s="20" t="s">
        <v>65</v>
      </c>
      <c r="B123" s="68" t="s">
        <v>66</v>
      </c>
      <c r="C123" s="21"/>
      <c r="D123" s="21"/>
      <c r="E123" s="21"/>
      <c r="F123" s="51"/>
      <c r="G123" s="20" t="s">
        <v>20</v>
      </c>
      <c r="H123" s="259">
        <f>[1]кальк!J38</f>
        <v>190</v>
      </c>
      <c r="I123" s="259"/>
    </row>
    <row r="124" spans="1:10" ht="15" customHeight="1" x14ac:dyDescent="0.2">
      <c r="A124" s="20" t="s">
        <v>67</v>
      </c>
      <c r="B124" s="68" t="s">
        <v>68</v>
      </c>
      <c r="C124" s="21"/>
      <c r="D124" s="21"/>
      <c r="E124" s="21"/>
      <c r="F124" s="51"/>
      <c r="G124" s="20" t="s">
        <v>20</v>
      </c>
      <c r="H124" s="259">
        <f>[1]кальк!J39</f>
        <v>151</v>
      </c>
      <c r="I124" s="259"/>
    </row>
    <row r="125" spans="1:10" ht="15" customHeight="1" x14ac:dyDescent="0.2">
      <c r="A125" s="20" t="s">
        <v>33</v>
      </c>
      <c r="B125" s="50" t="s">
        <v>34</v>
      </c>
      <c r="C125" s="21"/>
      <c r="D125" s="21"/>
      <c r="E125" s="21"/>
      <c r="F125" s="51"/>
      <c r="G125" s="20" t="s">
        <v>20</v>
      </c>
      <c r="H125" s="259">
        <f>H26</f>
        <v>99</v>
      </c>
      <c r="I125" s="259"/>
    </row>
    <row r="126" spans="1:10" ht="15" customHeight="1" x14ac:dyDescent="0.2">
      <c r="A126" s="20" t="s">
        <v>35</v>
      </c>
      <c r="B126" s="21" t="s">
        <v>36</v>
      </c>
      <c r="C126" s="21"/>
      <c r="D126" s="21"/>
      <c r="E126" s="21"/>
      <c r="F126" s="51"/>
      <c r="G126" s="20" t="s">
        <v>20</v>
      </c>
      <c r="H126" s="259">
        <f>H27</f>
        <v>73</v>
      </c>
      <c r="I126" s="259"/>
    </row>
    <row r="127" spans="1:10" ht="15" customHeight="1" x14ac:dyDescent="0.2">
      <c r="A127" s="20" t="s">
        <v>37</v>
      </c>
      <c r="B127" s="50" t="s">
        <v>38</v>
      </c>
      <c r="C127" s="21"/>
      <c r="D127" s="21"/>
      <c r="E127" s="21"/>
      <c r="F127" s="51"/>
      <c r="G127" s="20" t="s">
        <v>20</v>
      </c>
      <c r="H127" s="259">
        <f>H28</f>
        <v>210</v>
      </c>
      <c r="I127" s="259"/>
    </row>
    <row r="128" spans="1:10" ht="15" customHeight="1" x14ac:dyDescent="0.25">
      <c r="A128" s="20"/>
      <c r="B128" s="52" t="s">
        <v>39</v>
      </c>
      <c r="C128" s="21"/>
      <c r="D128" s="21"/>
      <c r="E128" s="21"/>
      <c r="F128" s="51"/>
      <c r="G128" s="20"/>
      <c r="H128" s="259"/>
      <c r="I128" s="259"/>
    </row>
    <row r="129" spans="1:9" ht="15" customHeight="1" x14ac:dyDescent="0.2">
      <c r="A129" s="20" t="s">
        <v>40</v>
      </c>
      <c r="B129" s="50" t="s">
        <v>41</v>
      </c>
      <c r="C129" s="21"/>
      <c r="D129" s="21"/>
      <c r="E129" s="21"/>
      <c r="F129" s="51"/>
      <c r="G129" s="20" t="s">
        <v>42</v>
      </c>
      <c r="H129" s="259">
        <f t="shared" ref="H129:H135" si="2">H30</f>
        <v>139</v>
      </c>
      <c r="I129" s="259"/>
    </row>
    <row r="130" spans="1:9" ht="15" customHeight="1" x14ac:dyDescent="0.2">
      <c r="A130" s="20" t="s">
        <v>43</v>
      </c>
      <c r="B130" s="50" t="s">
        <v>44</v>
      </c>
      <c r="C130" s="21"/>
      <c r="D130" s="21"/>
      <c r="E130" s="21"/>
      <c r="F130" s="51"/>
      <c r="G130" s="20" t="s">
        <v>42</v>
      </c>
      <c r="H130" s="259">
        <f t="shared" si="2"/>
        <v>139</v>
      </c>
      <c r="I130" s="259"/>
    </row>
    <row r="131" spans="1:9" ht="15" customHeight="1" x14ac:dyDescent="0.2">
      <c r="A131" s="20" t="s">
        <v>45</v>
      </c>
      <c r="B131" s="50" t="s">
        <v>46</v>
      </c>
      <c r="C131" s="21"/>
      <c r="D131" s="21"/>
      <c r="E131" s="21"/>
      <c r="F131" s="51"/>
      <c r="G131" s="20" t="s">
        <v>42</v>
      </c>
      <c r="H131" s="259">
        <f t="shared" si="2"/>
        <v>106</v>
      </c>
      <c r="I131" s="259"/>
    </row>
    <row r="132" spans="1:9" ht="15" customHeight="1" x14ac:dyDescent="0.2">
      <c r="A132" s="20" t="s">
        <v>47</v>
      </c>
      <c r="B132" s="50" t="s">
        <v>48</v>
      </c>
      <c r="C132" s="21"/>
      <c r="D132" s="21"/>
      <c r="E132" s="21"/>
      <c r="F132" s="51"/>
      <c r="G132" s="20" t="s">
        <v>42</v>
      </c>
      <c r="H132" s="259">
        <f t="shared" si="2"/>
        <v>110</v>
      </c>
      <c r="I132" s="259"/>
    </row>
    <row r="133" spans="1:9" ht="15" customHeight="1" x14ac:dyDescent="0.2">
      <c r="A133" s="20" t="s">
        <v>49</v>
      </c>
      <c r="B133" s="50" t="s">
        <v>50</v>
      </c>
      <c r="C133" s="21"/>
      <c r="D133" s="21"/>
      <c r="E133" s="21"/>
      <c r="F133" s="51"/>
      <c r="G133" s="20" t="s">
        <v>42</v>
      </c>
      <c r="H133" s="259">
        <f t="shared" si="2"/>
        <v>108</v>
      </c>
      <c r="I133" s="259"/>
    </row>
    <row r="134" spans="1:9" ht="29.25" customHeight="1" x14ac:dyDescent="0.2">
      <c r="A134" s="27" t="s">
        <v>51</v>
      </c>
      <c r="B134" s="227" t="s">
        <v>52</v>
      </c>
      <c r="C134" s="228"/>
      <c r="D134" s="228"/>
      <c r="E134" s="228"/>
      <c r="F134" s="229"/>
      <c r="G134" s="23" t="s">
        <v>53</v>
      </c>
      <c r="H134" s="261">
        <f t="shared" si="2"/>
        <v>97</v>
      </c>
      <c r="I134" s="261"/>
    </row>
    <row r="135" spans="1:9" ht="15" customHeight="1" x14ac:dyDescent="0.2">
      <c r="A135" s="53" t="s">
        <v>54</v>
      </c>
      <c r="B135" s="54" t="s">
        <v>55</v>
      </c>
      <c r="C135" s="55"/>
      <c r="D135" s="55"/>
      <c r="E135" s="55"/>
      <c r="F135" s="56"/>
      <c r="G135" s="53" t="s">
        <v>56</v>
      </c>
      <c r="H135" s="262">
        <f t="shared" si="2"/>
        <v>121</v>
      </c>
      <c r="I135" s="262"/>
    </row>
    <row r="136" spans="1:9" ht="30" customHeight="1" x14ac:dyDescent="0.25">
      <c r="A136" s="263" t="s">
        <v>69</v>
      </c>
      <c r="B136" s="264"/>
      <c r="C136" s="264"/>
      <c r="D136" s="264"/>
      <c r="E136" s="264"/>
      <c r="F136" s="264"/>
      <c r="G136" s="265"/>
      <c r="H136" s="266">
        <f>SUM(H114:I135)</f>
        <v>2517</v>
      </c>
      <c r="I136" s="266"/>
    </row>
    <row r="137" spans="1:9" ht="15" x14ac:dyDescent="0.25">
      <c r="A137" s="34"/>
      <c r="B137" s="34"/>
      <c r="C137" s="34"/>
      <c r="D137" s="34"/>
      <c r="E137" s="34"/>
      <c r="F137" s="34"/>
      <c r="G137" s="34"/>
      <c r="H137" s="34"/>
      <c r="I137" s="34"/>
    </row>
    <row r="138" spans="1:9" x14ac:dyDescent="0.2">
      <c r="A138" s="33" t="s">
        <v>58</v>
      </c>
      <c r="B138" s="33"/>
      <c r="C138" s="33"/>
      <c r="D138" s="33"/>
      <c r="E138" s="33"/>
      <c r="F138" s="33"/>
      <c r="G138" s="33"/>
      <c r="H138" s="33"/>
      <c r="I138" s="33"/>
    </row>
    <row r="139" spans="1:9" x14ac:dyDescent="0.2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 x14ac:dyDescent="0.2">
      <c r="A140" s="33" t="s">
        <v>59</v>
      </c>
      <c r="B140" s="33"/>
      <c r="C140" s="33"/>
      <c r="D140" s="33"/>
      <c r="E140" s="33"/>
      <c r="F140" s="33"/>
      <c r="G140" s="33"/>
      <c r="H140" s="33"/>
      <c r="I140" s="33"/>
    </row>
    <row r="141" spans="1:9" ht="15" x14ac:dyDescent="0.25">
      <c r="A141" s="34"/>
      <c r="B141" s="34"/>
      <c r="C141" s="34"/>
      <c r="D141" s="34"/>
      <c r="E141" s="34"/>
      <c r="F141" s="34"/>
      <c r="G141" s="34"/>
      <c r="H141" s="34"/>
      <c r="I141" s="34"/>
    </row>
    <row r="142" spans="1:9" ht="15" x14ac:dyDescent="0.25">
      <c r="A142" s="34"/>
      <c r="B142" s="34"/>
      <c r="C142" s="34"/>
      <c r="D142" s="34"/>
      <c r="E142" s="34"/>
      <c r="F142" s="34"/>
      <c r="G142" s="34"/>
      <c r="H142" s="34"/>
      <c r="I142" s="34"/>
    </row>
    <row r="143" spans="1:9" ht="15" x14ac:dyDescent="0.25">
      <c r="A143" s="34"/>
      <c r="B143" s="34"/>
      <c r="C143" s="34"/>
      <c r="D143" s="34"/>
      <c r="E143" s="34"/>
      <c r="F143" s="34"/>
      <c r="G143" s="34"/>
      <c r="H143" s="34"/>
      <c r="I143" s="34"/>
    </row>
    <row r="144" spans="1:9" ht="15" x14ac:dyDescent="0.25">
      <c r="A144" s="34"/>
      <c r="B144" s="34"/>
      <c r="C144" s="34"/>
      <c r="D144" s="34"/>
      <c r="E144" s="34"/>
      <c r="F144" s="34"/>
      <c r="G144" s="34"/>
      <c r="H144" s="34"/>
      <c r="I144" s="34"/>
    </row>
    <row r="145" spans="1:9" ht="15" x14ac:dyDescent="0.25">
      <c r="A145" s="34"/>
      <c r="B145" s="34"/>
      <c r="C145" s="34"/>
      <c r="D145" s="34"/>
      <c r="E145" s="34"/>
      <c r="F145" s="34"/>
      <c r="G145" s="34"/>
      <c r="H145" s="34"/>
      <c r="I145" s="34"/>
    </row>
    <row r="146" spans="1:9" ht="14.25" customHeight="1" x14ac:dyDescent="0.25">
      <c r="A146" s="1"/>
      <c r="B146" s="1"/>
      <c r="C146" s="1"/>
      <c r="D146" s="1"/>
      <c r="E146" s="1"/>
      <c r="F146" s="1" t="s">
        <v>0</v>
      </c>
      <c r="G146" s="1"/>
      <c r="H146" s="1"/>
      <c r="I146" s="1"/>
    </row>
    <row r="147" spans="1:9" ht="15" x14ac:dyDescent="0.25">
      <c r="A147" s="1"/>
      <c r="B147" s="1"/>
      <c r="C147" s="1"/>
      <c r="D147" s="1"/>
      <c r="E147" s="1"/>
      <c r="F147" s="1" t="s">
        <v>1</v>
      </c>
      <c r="G147" s="1"/>
      <c r="H147" s="1"/>
      <c r="I147" s="1"/>
    </row>
    <row r="148" spans="1:9" ht="15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5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5" x14ac:dyDescent="0.25">
      <c r="A150" s="1"/>
      <c r="B150" s="1"/>
      <c r="C150" s="1"/>
      <c r="D150" s="1"/>
      <c r="E150" s="1"/>
      <c r="F150" s="1" t="s">
        <v>2</v>
      </c>
      <c r="G150" s="1"/>
      <c r="H150" s="1"/>
      <c r="I150" s="1"/>
    </row>
    <row r="151" spans="1:9" ht="15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4.25" x14ac:dyDescent="0.2">
      <c r="A152" s="214" t="str">
        <f>A104</f>
        <v>ПРЕЙСКУРАНТ ЦЕН НА ПЛАТНЫЕ МЕДИЦИНСКИЕ УСЛУГИ,</v>
      </c>
      <c r="B152" s="214"/>
      <c r="C152" s="214"/>
      <c r="D152" s="214"/>
      <c r="E152" s="214"/>
      <c r="F152" s="214"/>
      <c r="G152" s="214"/>
      <c r="H152" s="214"/>
      <c r="I152" s="214"/>
    </row>
    <row r="153" spans="1:9" ht="15" x14ac:dyDescent="0.25">
      <c r="A153" s="215" t="str">
        <f>A105</f>
        <v>оказываемые ГБУЗ СО "Сызранская поликлиника"</v>
      </c>
      <c r="B153" s="215"/>
      <c r="C153" s="215"/>
      <c r="D153" s="215"/>
      <c r="E153" s="215"/>
      <c r="F153" s="215"/>
      <c r="G153" s="215"/>
      <c r="H153" s="215"/>
      <c r="I153" s="1"/>
    </row>
    <row r="154" spans="1:9" ht="15" x14ac:dyDescent="0.25">
      <c r="A154" s="215" t="str">
        <f>A106</f>
        <v>по состоянию на 01.08.2019 года.</v>
      </c>
      <c r="B154" s="215"/>
      <c r="C154" s="215"/>
      <c r="D154" s="215"/>
      <c r="E154" s="215"/>
      <c r="F154" s="215"/>
      <c r="G154" s="215"/>
      <c r="H154" s="215"/>
      <c r="I154" s="1"/>
    </row>
    <row r="155" spans="1:9" ht="15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30" x14ac:dyDescent="0.2">
      <c r="A156" s="4" t="s">
        <v>6</v>
      </c>
      <c r="B156" s="217" t="s">
        <v>7</v>
      </c>
      <c r="C156" s="218"/>
      <c r="D156" s="218"/>
      <c r="E156" s="218"/>
      <c r="F156" s="219"/>
      <c r="G156" s="5" t="s">
        <v>8</v>
      </c>
      <c r="H156" s="220" t="s">
        <v>9</v>
      </c>
      <c r="I156" s="221"/>
    </row>
    <row r="157" spans="1:9" ht="15" x14ac:dyDescent="0.25">
      <c r="A157" s="6">
        <v>1</v>
      </c>
      <c r="B157" s="222">
        <v>2</v>
      </c>
      <c r="C157" s="223"/>
      <c r="D157" s="223"/>
      <c r="E157" s="223"/>
      <c r="F157" s="224"/>
      <c r="G157" s="7">
        <v>3</v>
      </c>
      <c r="H157" s="220">
        <v>4</v>
      </c>
      <c r="I157" s="221"/>
    </row>
    <row r="158" spans="1:9" ht="1.5" customHeight="1" x14ac:dyDescent="0.25">
      <c r="A158" s="35"/>
      <c r="B158" s="36"/>
      <c r="C158" s="36"/>
      <c r="D158" s="36"/>
      <c r="E158" s="36"/>
      <c r="F158" s="36"/>
      <c r="G158" s="37"/>
      <c r="H158" s="38"/>
      <c r="I158" s="39"/>
    </row>
    <row r="159" spans="1:9" ht="15" x14ac:dyDescent="0.25">
      <c r="A159" s="40"/>
      <c r="B159" s="41" t="str">
        <f>B111</f>
        <v>ХОЗРАСЧЕТНЫЙ КАБИНЕТ ПРОФИЛАКТИЧЕСКИХ ОСМОТРОВ</v>
      </c>
      <c r="C159" s="42"/>
      <c r="D159" s="42"/>
      <c r="E159" s="42"/>
      <c r="F159" s="42"/>
      <c r="G159" s="42"/>
      <c r="H159" s="42"/>
      <c r="I159" s="43"/>
    </row>
    <row r="160" spans="1:9" ht="1.5" customHeight="1" x14ac:dyDescent="0.25">
      <c r="A160" s="35"/>
      <c r="B160" s="36"/>
      <c r="C160" s="36"/>
      <c r="D160" s="36"/>
      <c r="E160" s="36"/>
      <c r="F160" s="36"/>
      <c r="G160" s="37"/>
      <c r="H160" s="38"/>
      <c r="I160" s="39"/>
    </row>
    <row r="161" spans="1:9" ht="15" x14ac:dyDescent="0.25">
      <c r="A161" s="69" t="s">
        <v>70</v>
      </c>
      <c r="B161" s="46" t="s">
        <v>71</v>
      </c>
      <c r="C161" s="57"/>
      <c r="D161" s="57"/>
      <c r="E161" s="57"/>
      <c r="F161" s="57"/>
      <c r="G161" s="57"/>
      <c r="H161" s="57"/>
      <c r="I161" s="47"/>
    </row>
    <row r="162" spans="1:9" ht="15" customHeight="1" x14ac:dyDescent="0.2">
      <c r="A162" s="17" t="s">
        <v>13</v>
      </c>
      <c r="B162" s="48" t="s">
        <v>14</v>
      </c>
      <c r="C162" s="18"/>
      <c r="D162" s="18"/>
      <c r="E162" s="18"/>
      <c r="F162" s="49"/>
      <c r="G162" s="70" t="s">
        <v>15</v>
      </c>
      <c r="H162" s="268">
        <f>H17</f>
        <v>38</v>
      </c>
      <c r="I162" s="269"/>
    </row>
    <row r="163" spans="1:9" ht="15" customHeight="1" x14ac:dyDescent="0.2">
      <c r="A163" s="20" t="s">
        <v>16</v>
      </c>
      <c r="B163" s="50" t="s">
        <v>17</v>
      </c>
      <c r="C163" s="21"/>
      <c r="D163" s="21"/>
      <c r="E163" s="21"/>
      <c r="F163" s="51"/>
      <c r="G163" s="71" t="s">
        <v>15</v>
      </c>
      <c r="H163" s="259">
        <f>H18</f>
        <v>59</v>
      </c>
      <c r="I163" s="267"/>
    </row>
    <row r="164" spans="1:9" ht="15" customHeight="1" x14ac:dyDescent="0.2">
      <c r="A164" s="20" t="s">
        <v>18</v>
      </c>
      <c r="B164" s="50" t="s">
        <v>19</v>
      </c>
      <c r="C164" s="21"/>
      <c r="D164" s="21"/>
      <c r="E164" s="21"/>
      <c r="F164" s="51"/>
      <c r="G164" s="71" t="s">
        <v>20</v>
      </c>
      <c r="H164" s="259">
        <f>H19</f>
        <v>85</v>
      </c>
      <c r="I164" s="267"/>
    </row>
    <row r="165" spans="1:9" ht="15" customHeight="1" x14ac:dyDescent="0.2">
      <c r="A165" s="20" t="s">
        <v>21</v>
      </c>
      <c r="B165" s="50" t="s">
        <v>22</v>
      </c>
      <c r="C165" s="21"/>
      <c r="D165" s="21"/>
      <c r="E165" s="21"/>
      <c r="F165" s="51"/>
      <c r="G165" s="71" t="s">
        <v>15</v>
      </c>
      <c r="H165" s="259">
        <f>H20</f>
        <v>86</v>
      </c>
      <c r="I165" s="267"/>
    </row>
    <row r="166" spans="1:9" ht="15" customHeight="1" x14ac:dyDescent="0.2">
      <c r="A166" s="20" t="s">
        <v>23</v>
      </c>
      <c r="B166" s="50" t="s">
        <v>24</v>
      </c>
      <c r="C166" s="21"/>
      <c r="D166" s="21"/>
      <c r="E166" s="21"/>
      <c r="F166" s="51"/>
      <c r="G166" s="71" t="s">
        <v>20</v>
      </c>
      <c r="H166" s="259">
        <f>H21</f>
        <v>189</v>
      </c>
      <c r="I166" s="267"/>
    </row>
    <row r="167" spans="1:9" ht="25.5" customHeight="1" x14ac:dyDescent="0.2">
      <c r="A167" s="27" t="s">
        <v>27</v>
      </c>
      <c r="B167" s="227" t="s">
        <v>28</v>
      </c>
      <c r="C167" s="228"/>
      <c r="D167" s="228"/>
      <c r="E167" s="228"/>
      <c r="F167" s="229"/>
      <c r="G167" s="27" t="s">
        <v>20</v>
      </c>
      <c r="H167" s="260">
        <f>H23</f>
        <v>131</v>
      </c>
      <c r="I167" s="260"/>
    </row>
    <row r="168" spans="1:9" ht="24.75" customHeight="1" x14ac:dyDescent="0.2">
      <c r="A168" s="27" t="s">
        <v>29</v>
      </c>
      <c r="B168" s="249" t="s">
        <v>30</v>
      </c>
      <c r="C168" s="232"/>
      <c r="D168" s="232"/>
      <c r="E168" s="232"/>
      <c r="F168" s="250"/>
      <c r="G168" s="23" t="s">
        <v>20</v>
      </c>
      <c r="H168" s="260">
        <f>H24</f>
        <v>110</v>
      </c>
      <c r="I168" s="260"/>
    </row>
    <row r="169" spans="1:9" ht="26.25" customHeight="1" x14ac:dyDescent="0.2">
      <c r="A169" s="27" t="s">
        <v>31</v>
      </c>
      <c r="B169" s="242" t="s">
        <v>32</v>
      </c>
      <c r="C169" s="243"/>
      <c r="D169" s="243"/>
      <c r="E169" s="243"/>
      <c r="F169" s="244"/>
      <c r="G169" s="27" t="s">
        <v>20</v>
      </c>
      <c r="H169" s="259">
        <f>H25</f>
        <v>114</v>
      </c>
      <c r="I169" s="267"/>
    </row>
    <row r="170" spans="1:9" ht="15" customHeight="1" x14ac:dyDescent="0.2">
      <c r="A170" s="20" t="s">
        <v>65</v>
      </c>
      <c r="B170" s="68" t="s">
        <v>66</v>
      </c>
      <c r="C170" s="21"/>
      <c r="D170" s="21"/>
      <c r="E170" s="21"/>
      <c r="F170" s="51"/>
      <c r="G170" s="71" t="s">
        <v>20</v>
      </c>
      <c r="H170" s="259">
        <f>H123</f>
        <v>190</v>
      </c>
      <c r="I170" s="267"/>
    </row>
    <row r="171" spans="1:9" ht="15" customHeight="1" x14ac:dyDescent="0.2">
      <c r="A171" s="20" t="s">
        <v>67</v>
      </c>
      <c r="B171" s="68" t="s">
        <v>68</v>
      </c>
      <c r="C171" s="21"/>
      <c r="D171" s="21"/>
      <c r="E171" s="21"/>
      <c r="F171" s="51"/>
      <c r="G171" s="71" t="s">
        <v>20</v>
      </c>
      <c r="H171" s="259">
        <f>H124</f>
        <v>151</v>
      </c>
      <c r="I171" s="267"/>
    </row>
    <row r="172" spans="1:9" ht="15" customHeight="1" x14ac:dyDescent="0.2">
      <c r="A172" s="20" t="s">
        <v>33</v>
      </c>
      <c r="B172" s="50" t="s">
        <v>34</v>
      </c>
      <c r="C172" s="21"/>
      <c r="D172" s="21"/>
      <c r="E172" s="21"/>
      <c r="F172" s="51"/>
      <c r="G172" s="71" t="s">
        <v>20</v>
      </c>
      <c r="H172" s="259">
        <f>H26</f>
        <v>99</v>
      </c>
      <c r="I172" s="267"/>
    </row>
    <row r="173" spans="1:9" ht="15" customHeight="1" x14ac:dyDescent="0.2">
      <c r="A173" s="20" t="s">
        <v>35</v>
      </c>
      <c r="B173" s="21" t="s">
        <v>36</v>
      </c>
      <c r="C173" s="21"/>
      <c r="D173" s="21"/>
      <c r="E173" s="21"/>
      <c r="F173" s="51"/>
      <c r="G173" s="71" t="s">
        <v>20</v>
      </c>
      <c r="H173" s="259">
        <f>H27</f>
        <v>73</v>
      </c>
      <c r="I173" s="267"/>
    </row>
    <row r="174" spans="1:9" ht="15" customHeight="1" x14ac:dyDescent="0.2">
      <c r="A174" s="20" t="s">
        <v>37</v>
      </c>
      <c r="B174" s="50" t="s">
        <v>38</v>
      </c>
      <c r="C174" s="21"/>
      <c r="D174" s="21"/>
      <c r="E174" s="21"/>
      <c r="F174" s="51"/>
      <c r="G174" s="71" t="s">
        <v>20</v>
      </c>
      <c r="H174" s="259">
        <f>H28</f>
        <v>210</v>
      </c>
      <c r="I174" s="267"/>
    </row>
    <row r="175" spans="1:9" ht="15" customHeight="1" x14ac:dyDescent="0.25">
      <c r="A175" s="20"/>
      <c r="B175" s="52" t="s">
        <v>39</v>
      </c>
      <c r="C175" s="21"/>
      <c r="D175" s="21"/>
      <c r="E175" s="21"/>
      <c r="F175" s="51"/>
      <c r="G175" s="71"/>
      <c r="H175" s="267"/>
      <c r="I175" s="267"/>
    </row>
    <row r="176" spans="1:9" ht="15" customHeight="1" x14ac:dyDescent="0.2">
      <c r="A176" s="20" t="s">
        <v>40</v>
      </c>
      <c r="B176" s="50" t="s">
        <v>41</v>
      </c>
      <c r="C176" s="21"/>
      <c r="D176" s="21"/>
      <c r="E176" s="21"/>
      <c r="F176" s="51"/>
      <c r="G176" s="20" t="s">
        <v>42</v>
      </c>
      <c r="H176" s="259">
        <f>H30</f>
        <v>139</v>
      </c>
      <c r="I176" s="267"/>
    </row>
    <row r="177" spans="1:9" ht="15" customHeight="1" x14ac:dyDescent="0.2">
      <c r="A177" s="20" t="s">
        <v>43</v>
      </c>
      <c r="B177" s="50" t="s">
        <v>44</v>
      </c>
      <c r="C177" s="21"/>
      <c r="D177" s="21"/>
      <c r="E177" s="21"/>
      <c r="F177" s="51"/>
      <c r="G177" s="20" t="s">
        <v>42</v>
      </c>
      <c r="H177" s="259">
        <f>H31</f>
        <v>139</v>
      </c>
      <c r="I177" s="267"/>
    </row>
    <row r="178" spans="1:9" ht="15" customHeight="1" x14ac:dyDescent="0.2">
      <c r="A178" s="20" t="s">
        <v>45</v>
      </c>
      <c r="B178" s="50" t="s">
        <v>46</v>
      </c>
      <c r="C178" s="21"/>
      <c r="D178" s="21"/>
      <c r="E178" s="21"/>
      <c r="F178" s="51"/>
      <c r="G178" s="20" t="s">
        <v>42</v>
      </c>
      <c r="H178" s="259">
        <f>H32</f>
        <v>106</v>
      </c>
      <c r="I178" s="267"/>
    </row>
    <row r="179" spans="1:9" ht="15" customHeight="1" x14ac:dyDescent="0.2">
      <c r="A179" s="20" t="s">
        <v>47</v>
      </c>
      <c r="B179" s="50" t="s">
        <v>48</v>
      </c>
      <c r="C179" s="21"/>
      <c r="D179" s="21"/>
      <c r="E179" s="21"/>
      <c r="F179" s="51"/>
      <c r="G179" s="20" t="s">
        <v>42</v>
      </c>
      <c r="H179" s="259">
        <f>H33</f>
        <v>110</v>
      </c>
      <c r="I179" s="267"/>
    </row>
    <row r="180" spans="1:9" ht="15" customHeight="1" x14ac:dyDescent="0.2">
      <c r="A180" s="270" t="s">
        <v>51</v>
      </c>
      <c r="B180" s="227" t="s">
        <v>52</v>
      </c>
      <c r="C180" s="228"/>
      <c r="D180" s="228"/>
      <c r="E180" s="228"/>
      <c r="F180" s="229"/>
      <c r="G180" s="271" t="s">
        <v>53</v>
      </c>
      <c r="H180" s="260">
        <f>H35</f>
        <v>97</v>
      </c>
      <c r="I180" s="260"/>
    </row>
    <row r="181" spans="1:9" ht="15" customHeight="1" x14ac:dyDescent="0.2">
      <c r="A181" s="270"/>
      <c r="B181" s="227"/>
      <c r="C181" s="228"/>
      <c r="D181" s="228"/>
      <c r="E181" s="228"/>
      <c r="F181" s="229"/>
      <c r="G181" s="271"/>
      <c r="H181" s="260"/>
      <c r="I181" s="260"/>
    </row>
    <row r="182" spans="1:9" ht="15" customHeight="1" x14ac:dyDescent="0.2">
      <c r="A182" s="53" t="s">
        <v>54</v>
      </c>
      <c r="B182" s="54" t="s">
        <v>55</v>
      </c>
      <c r="C182" s="55"/>
      <c r="D182" s="55"/>
      <c r="E182" s="55"/>
      <c r="F182" s="56"/>
      <c r="G182" s="53" t="s">
        <v>56</v>
      </c>
      <c r="H182" s="262">
        <f>H36</f>
        <v>121</v>
      </c>
      <c r="I182" s="275"/>
    </row>
    <row r="183" spans="1:9" x14ac:dyDescent="0.2">
      <c r="A183" s="276" t="s">
        <v>72</v>
      </c>
      <c r="B183" s="277"/>
      <c r="C183" s="277"/>
      <c r="D183" s="277"/>
      <c r="E183" s="277"/>
      <c r="F183" s="277"/>
      <c r="G183" s="278"/>
      <c r="H183" s="282">
        <f>SUM(H162:I182)</f>
        <v>2247</v>
      </c>
      <c r="I183" s="282"/>
    </row>
    <row r="184" spans="1:9" ht="18" customHeight="1" x14ac:dyDescent="0.2">
      <c r="A184" s="279"/>
      <c r="B184" s="280"/>
      <c r="C184" s="280"/>
      <c r="D184" s="280"/>
      <c r="E184" s="280"/>
      <c r="F184" s="280"/>
      <c r="G184" s="281"/>
      <c r="H184" s="283"/>
      <c r="I184" s="283"/>
    </row>
    <row r="185" spans="1:9" ht="15" x14ac:dyDescent="0.25">
      <c r="A185" s="34"/>
      <c r="B185" s="34"/>
      <c r="C185" s="34"/>
      <c r="D185" s="34"/>
      <c r="E185" s="34"/>
      <c r="F185" s="34"/>
      <c r="G185" s="34"/>
      <c r="H185" s="34"/>
      <c r="I185" s="34"/>
    </row>
    <row r="186" spans="1:9" ht="15" x14ac:dyDescent="0.25">
      <c r="A186" s="34"/>
      <c r="B186" s="34"/>
      <c r="C186" s="34"/>
      <c r="D186" s="34"/>
      <c r="E186" s="34"/>
      <c r="F186" s="34"/>
      <c r="G186" s="34"/>
      <c r="H186" s="34"/>
      <c r="I186" s="34"/>
    </row>
    <row r="187" spans="1:9" x14ac:dyDescent="0.2">
      <c r="A187" s="33" t="s">
        <v>58</v>
      </c>
      <c r="B187" s="33"/>
      <c r="C187" s="33"/>
      <c r="D187" s="33"/>
      <c r="E187" s="33"/>
      <c r="F187" s="33"/>
      <c r="G187" s="33"/>
      <c r="H187" s="33"/>
      <c r="I187" s="33"/>
    </row>
    <row r="188" spans="1:9" x14ac:dyDescent="0.2">
      <c r="A188" s="33"/>
      <c r="B188" s="33"/>
      <c r="C188" s="33"/>
      <c r="D188" s="33"/>
      <c r="E188" s="33"/>
      <c r="F188" s="33"/>
      <c r="G188" s="33"/>
      <c r="H188" s="33"/>
      <c r="I188" s="33"/>
    </row>
    <row r="189" spans="1:9" x14ac:dyDescent="0.2">
      <c r="A189" s="33" t="s">
        <v>59</v>
      </c>
      <c r="B189" s="33"/>
      <c r="C189" s="33"/>
      <c r="D189" s="33"/>
      <c r="E189" s="33"/>
      <c r="F189" s="33"/>
      <c r="G189" s="33"/>
      <c r="H189" s="33"/>
      <c r="I189" s="33"/>
    </row>
    <row r="190" spans="1:9" ht="15" x14ac:dyDescent="0.25">
      <c r="A190" s="34"/>
      <c r="B190" s="34"/>
      <c r="C190" s="34"/>
      <c r="D190" s="34"/>
      <c r="E190" s="34"/>
      <c r="F190" s="34"/>
      <c r="G190" s="34"/>
      <c r="H190" s="34"/>
      <c r="I190" s="34"/>
    </row>
    <row r="191" spans="1:9" ht="15" x14ac:dyDescent="0.25">
      <c r="A191" s="34"/>
      <c r="B191" s="34"/>
      <c r="C191" s="34"/>
      <c r="D191" s="34"/>
      <c r="E191" s="34"/>
      <c r="F191" s="34"/>
      <c r="G191" s="34"/>
      <c r="H191" s="34"/>
      <c r="I191" s="34"/>
    </row>
    <row r="192" spans="1:9" ht="15" x14ac:dyDescent="0.25">
      <c r="A192" s="34"/>
      <c r="B192" s="34"/>
      <c r="C192" s="34"/>
      <c r="D192" s="34"/>
      <c r="E192" s="34"/>
      <c r="F192" s="34"/>
      <c r="G192" s="34"/>
      <c r="H192" s="34"/>
      <c r="I192" s="34"/>
    </row>
    <row r="193" spans="1:9" ht="15" x14ac:dyDescent="0.25">
      <c r="A193" s="34"/>
      <c r="B193" s="34"/>
      <c r="C193" s="34"/>
      <c r="D193" s="34"/>
      <c r="E193" s="34"/>
      <c r="F193" s="34"/>
      <c r="G193" s="34"/>
      <c r="H193" s="34"/>
      <c r="I193" s="34"/>
    </row>
    <row r="194" spans="1:9" ht="15" x14ac:dyDescent="0.25">
      <c r="A194" s="34"/>
      <c r="B194" s="34"/>
      <c r="C194" s="34"/>
      <c r="D194" s="34"/>
      <c r="E194" s="34"/>
      <c r="F194" s="34"/>
      <c r="G194" s="34"/>
      <c r="H194" s="34"/>
      <c r="I194" s="34"/>
    </row>
    <row r="195" spans="1:9" ht="15" x14ac:dyDescent="0.25">
      <c r="A195" s="34"/>
      <c r="B195" s="34"/>
      <c r="C195" s="34"/>
      <c r="D195" s="34"/>
      <c r="E195" s="34"/>
      <c r="F195" s="34"/>
      <c r="G195" s="34"/>
      <c r="H195" s="34"/>
      <c r="I195" s="34"/>
    </row>
    <row r="196" spans="1:9" ht="15" x14ac:dyDescent="0.25">
      <c r="A196" s="34"/>
      <c r="B196" s="34"/>
      <c r="C196" s="34"/>
      <c r="D196" s="34"/>
      <c r="E196" s="34"/>
      <c r="F196" s="34"/>
      <c r="G196" s="34"/>
      <c r="H196" s="34"/>
      <c r="I196" s="34"/>
    </row>
    <row r="197" spans="1:9" ht="15" x14ac:dyDescent="0.25">
      <c r="A197" s="1"/>
      <c r="B197" s="1"/>
      <c r="C197" s="1"/>
      <c r="D197" s="1"/>
      <c r="E197" s="1"/>
      <c r="F197" s="1" t="s">
        <v>0</v>
      </c>
      <c r="G197" s="1"/>
      <c r="H197" s="1"/>
      <c r="I197" s="1"/>
    </row>
    <row r="198" spans="1:9" ht="15" x14ac:dyDescent="0.25">
      <c r="A198" s="1"/>
      <c r="B198" s="1"/>
      <c r="C198" s="1"/>
      <c r="D198" s="1"/>
      <c r="E198" s="1"/>
      <c r="F198" s="1" t="s">
        <v>1</v>
      </c>
      <c r="G198" s="1"/>
      <c r="H198" s="1"/>
      <c r="I198" s="1"/>
    </row>
    <row r="199" spans="1:9" ht="15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5" x14ac:dyDescent="0.25">
      <c r="A200" s="1"/>
      <c r="B200" s="1"/>
      <c r="C200" s="1"/>
      <c r="D200" s="1"/>
      <c r="E200" s="1"/>
      <c r="F200" s="1" t="s">
        <v>2</v>
      </c>
      <c r="G200" s="1"/>
      <c r="H200" s="1"/>
      <c r="I200" s="1"/>
    </row>
    <row r="201" spans="1:9" ht="15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4.25" x14ac:dyDescent="0.2">
      <c r="A202" s="214" t="str">
        <f>A152</f>
        <v>ПРЕЙСКУРАНТ ЦЕН НА ПЛАТНЫЕ МЕДИЦИНСКИЕ УСЛУГИ,</v>
      </c>
      <c r="B202" s="214"/>
      <c r="C202" s="214"/>
      <c r="D202" s="214"/>
      <c r="E202" s="214"/>
      <c r="F202" s="214"/>
      <c r="G202" s="214"/>
      <c r="H202" s="214"/>
      <c r="I202" s="214"/>
    </row>
    <row r="203" spans="1:9" ht="15" x14ac:dyDescent="0.25">
      <c r="A203" s="215" t="str">
        <f>A153</f>
        <v>оказываемые ГБУЗ СО "Сызранская поликлиника"</v>
      </c>
      <c r="B203" s="215"/>
      <c r="C203" s="215"/>
      <c r="D203" s="215"/>
      <c r="E203" s="215"/>
      <c r="F203" s="215"/>
      <c r="G203" s="215"/>
      <c r="H203" s="215"/>
      <c r="I203" s="1"/>
    </row>
    <row r="204" spans="1:9" ht="15" x14ac:dyDescent="0.25">
      <c r="A204" s="215" t="str">
        <f>A9</f>
        <v>по состоянию на 01.08.2019 года.</v>
      </c>
      <c r="B204" s="215"/>
      <c r="C204" s="215"/>
      <c r="D204" s="215"/>
      <c r="E204" s="215"/>
      <c r="F204" s="215"/>
      <c r="G204" s="215"/>
      <c r="H204" s="215"/>
      <c r="I204" s="1"/>
    </row>
    <row r="205" spans="1:9" ht="30" x14ac:dyDescent="0.25">
      <c r="A205" s="4" t="s">
        <v>6</v>
      </c>
      <c r="B205" s="222" t="s">
        <v>7</v>
      </c>
      <c r="C205" s="223"/>
      <c r="D205" s="223"/>
      <c r="E205" s="223"/>
      <c r="F205" s="224"/>
      <c r="G205" s="5" t="s">
        <v>8</v>
      </c>
      <c r="H205" s="220" t="s">
        <v>9</v>
      </c>
      <c r="I205" s="221"/>
    </row>
    <row r="206" spans="1:9" ht="15" x14ac:dyDescent="0.25">
      <c r="A206" s="6">
        <v>1</v>
      </c>
      <c r="B206" s="222">
        <v>2</v>
      </c>
      <c r="C206" s="223"/>
      <c r="D206" s="223"/>
      <c r="E206" s="223"/>
      <c r="F206" s="224"/>
      <c r="G206" s="7">
        <v>3</v>
      </c>
      <c r="H206" s="4">
        <v>4</v>
      </c>
      <c r="I206" s="72">
        <v>5</v>
      </c>
    </row>
    <row r="207" spans="1:9" ht="2.25" customHeight="1" x14ac:dyDescent="0.25">
      <c r="A207" s="35"/>
      <c r="B207" s="36"/>
      <c r="C207" s="36"/>
      <c r="D207" s="36"/>
      <c r="E207" s="36"/>
      <c r="F207" s="36"/>
      <c r="G207" s="37"/>
      <c r="H207" s="38"/>
      <c r="I207" s="39"/>
    </row>
    <row r="208" spans="1:9" ht="33" customHeight="1" x14ac:dyDescent="0.25">
      <c r="A208" s="73"/>
      <c r="B208" s="272" t="s">
        <v>73</v>
      </c>
      <c r="C208" s="273"/>
      <c r="D208" s="273"/>
      <c r="E208" s="273"/>
      <c r="F208" s="273"/>
      <c r="G208" s="274"/>
      <c r="H208" s="74" t="s">
        <v>74</v>
      </c>
      <c r="I208" s="75" t="s">
        <v>75</v>
      </c>
    </row>
    <row r="209" spans="1:9" ht="3" customHeight="1" x14ac:dyDescent="0.25">
      <c r="A209" s="76"/>
      <c r="B209" s="36"/>
      <c r="C209" s="36"/>
      <c r="D209" s="36"/>
      <c r="E209" s="36"/>
      <c r="F209" s="36"/>
      <c r="G209" s="37"/>
      <c r="H209" s="38"/>
      <c r="I209" s="39"/>
    </row>
    <row r="210" spans="1:9" ht="13.5" customHeight="1" x14ac:dyDescent="0.2">
      <c r="A210" s="17" t="s">
        <v>13</v>
      </c>
      <c r="B210" s="48" t="s">
        <v>14</v>
      </c>
      <c r="C210" s="18"/>
      <c r="D210" s="18"/>
      <c r="E210" s="18"/>
      <c r="F210" s="49"/>
      <c r="G210" s="19" t="s">
        <v>15</v>
      </c>
      <c r="H210" s="17">
        <f>[1]кальк!J20</f>
        <v>38</v>
      </c>
      <c r="I210" s="17">
        <f>H210</f>
        <v>38</v>
      </c>
    </row>
    <row r="211" spans="1:9" ht="13.5" customHeight="1" x14ac:dyDescent="0.2">
      <c r="A211" s="20" t="s">
        <v>16</v>
      </c>
      <c r="B211" s="50" t="s">
        <v>17</v>
      </c>
      <c r="C211" s="21"/>
      <c r="D211" s="21"/>
      <c r="E211" s="21"/>
      <c r="F211" s="51"/>
      <c r="G211" s="20" t="s">
        <v>15</v>
      </c>
      <c r="H211" s="67">
        <f>[1]кальк!J21</f>
        <v>59</v>
      </c>
      <c r="I211" s="67">
        <f>H211</f>
        <v>59</v>
      </c>
    </row>
    <row r="212" spans="1:9" ht="13.5" customHeight="1" x14ac:dyDescent="0.2">
      <c r="A212" s="20" t="s">
        <v>25</v>
      </c>
      <c r="B212" s="50" t="s">
        <v>76</v>
      </c>
      <c r="C212" s="21"/>
      <c r="D212" s="21"/>
      <c r="E212" s="21"/>
      <c r="F212" s="51"/>
      <c r="G212" s="20" t="s">
        <v>20</v>
      </c>
      <c r="H212" s="67"/>
      <c r="I212" s="67">
        <f>[1]кальк!J41</f>
        <v>162</v>
      </c>
    </row>
    <row r="213" spans="1:9" ht="13.5" customHeight="1" x14ac:dyDescent="0.2">
      <c r="A213" s="20" t="s">
        <v>21</v>
      </c>
      <c r="B213" s="50" t="s">
        <v>77</v>
      </c>
      <c r="C213" s="21"/>
      <c r="D213" s="21"/>
      <c r="E213" s="21"/>
      <c r="F213" s="51"/>
      <c r="G213" s="20" t="s">
        <v>15</v>
      </c>
      <c r="H213" s="67"/>
      <c r="I213" s="67">
        <f>[1]кальк!J25</f>
        <v>86</v>
      </c>
    </row>
    <row r="214" spans="1:9" ht="13.5" customHeight="1" x14ac:dyDescent="0.2">
      <c r="A214" s="20" t="s">
        <v>23</v>
      </c>
      <c r="B214" s="50" t="s">
        <v>24</v>
      </c>
      <c r="C214" s="21"/>
      <c r="D214" s="21"/>
      <c r="E214" s="21"/>
      <c r="F214" s="51"/>
      <c r="G214" s="20" t="s">
        <v>20</v>
      </c>
      <c r="H214" s="67"/>
      <c r="I214" s="67">
        <f>H70</f>
        <v>189</v>
      </c>
    </row>
    <row r="215" spans="1:9" ht="26.25" customHeight="1" x14ac:dyDescent="0.2">
      <c r="A215" s="23" t="s">
        <v>27</v>
      </c>
      <c r="B215" s="227" t="s">
        <v>28</v>
      </c>
      <c r="C215" s="228"/>
      <c r="D215" s="228"/>
      <c r="E215" s="228"/>
      <c r="F215" s="229"/>
      <c r="G215" s="23" t="s">
        <v>20</v>
      </c>
      <c r="H215" s="77">
        <f>H23</f>
        <v>131</v>
      </c>
      <c r="I215" s="77">
        <f>H215</f>
        <v>131</v>
      </c>
    </row>
    <row r="216" spans="1:9" ht="13.5" customHeight="1" x14ac:dyDescent="0.2">
      <c r="A216" s="23" t="s">
        <v>29</v>
      </c>
      <c r="B216" s="249" t="s">
        <v>30</v>
      </c>
      <c r="C216" s="232"/>
      <c r="D216" s="232"/>
      <c r="E216" s="232"/>
      <c r="F216" s="250"/>
      <c r="G216" s="23" t="s">
        <v>20</v>
      </c>
      <c r="H216" s="67">
        <f>H24</f>
        <v>110</v>
      </c>
      <c r="I216" s="67">
        <f>H216</f>
        <v>110</v>
      </c>
    </row>
    <row r="217" spans="1:9" ht="13.5" customHeight="1" x14ac:dyDescent="0.2">
      <c r="A217" s="20" t="s">
        <v>33</v>
      </c>
      <c r="B217" s="78" t="s">
        <v>34</v>
      </c>
      <c r="C217" s="21"/>
      <c r="D217" s="21"/>
      <c r="E217" s="21"/>
      <c r="F217" s="51"/>
      <c r="G217" s="20" t="s">
        <v>20</v>
      </c>
      <c r="H217" s="67">
        <f>H74</f>
        <v>99</v>
      </c>
      <c r="I217" s="67">
        <f>H217</f>
        <v>99</v>
      </c>
    </row>
    <row r="218" spans="1:9" ht="13.5" customHeight="1" x14ac:dyDescent="0.2">
      <c r="A218" s="20" t="s">
        <v>35</v>
      </c>
      <c r="B218" s="21" t="s">
        <v>36</v>
      </c>
      <c r="C218" s="21"/>
      <c r="D218" s="21"/>
      <c r="E218" s="21"/>
      <c r="F218" s="51"/>
      <c r="G218" s="20" t="s">
        <v>20</v>
      </c>
      <c r="H218" s="67">
        <f>H27</f>
        <v>73</v>
      </c>
      <c r="I218" s="67">
        <f>H218</f>
        <v>73</v>
      </c>
    </row>
    <row r="219" spans="1:9" ht="13.5" customHeight="1" x14ac:dyDescent="0.2">
      <c r="A219" s="20" t="s">
        <v>37</v>
      </c>
      <c r="B219" s="50" t="s">
        <v>38</v>
      </c>
      <c r="C219" s="21"/>
      <c r="D219" s="21"/>
      <c r="E219" s="21"/>
      <c r="F219" s="51"/>
      <c r="G219" s="20" t="s">
        <v>20</v>
      </c>
      <c r="H219" s="67">
        <f>H28</f>
        <v>210</v>
      </c>
      <c r="I219" s="67">
        <f>H219</f>
        <v>210</v>
      </c>
    </row>
    <row r="220" spans="1:9" ht="13.5" customHeight="1" x14ac:dyDescent="0.25">
      <c r="A220" s="20"/>
      <c r="B220" s="52" t="s">
        <v>39</v>
      </c>
      <c r="C220" s="21"/>
      <c r="D220" s="21"/>
      <c r="E220" s="21"/>
      <c r="F220" s="51"/>
      <c r="G220" s="20"/>
      <c r="H220" s="67"/>
      <c r="I220" s="67"/>
    </row>
    <row r="221" spans="1:9" ht="13.5" customHeight="1" x14ac:dyDescent="0.2">
      <c r="A221" s="20" t="s">
        <v>40</v>
      </c>
      <c r="B221" s="50" t="s">
        <v>41</v>
      </c>
      <c r="C221" s="21"/>
      <c r="D221" s="21"/>
      <c r="E221" s="21"/>
      <c r="F221" s="51"/>
      <c r="G221" s="20" t="s">
        <v>42</v>
      </c>
      <c r="H221" s="67">
        <f>[1]кальк!J33</f>
        <v>139</v>
      </c>
      <c r="I221" s="67">
        <f>H221</f>
        <v>139</v>
      </c>
    </row>
    <row r="222" spans="1:9" ht="13.5" customHeight="1" x14ac:dyDescent="0.2">
      <c r="A222" s="20" t="s">
        <v>49</v>
      </c>
      <c r="B222" s="50" t="s">
        <v>50</v>
      </c>
      <c r="C222" s="21"/>
      <c r="D222" s="21"/>
      <c r="E222" s="21"/>
      <c r="F222" s="51"/>
      <c r="G222" s="20" t="s">
        <v>42</v>
      </c>
      <c r="H222" s="67"/>
      <c r="I222" s="67">
        <f>[1]кальк!J44</f>
        <v>108</v>
      </c>
    </row>
    <row r="223" spans="1:9" ht="13.5" customHeight="1" x14ac:dyDescent="0.2">
      <c r="A223" s="27" t="s">
        <v>51</v>
      </c>
      <c r="B223" s="227" t="s">
        <v>78</v>
      </c>
      <c r="C223" s="228"/>
      <c r="D223" s="228"/>
      <c r="E223" s="228"/>
      <c r="F223" s="229"/>
      <c r="G223" s="20" t="s">
        <v>53</v>
      </c>
      <c r="H223" s="67">
        <f>H35</f>
        <v>97</v>
      </c>
      <c r="I223" s="67">
        <f>H223</f>
        <v>97</v>
      </c>
    </row>
    <row r="224" spans="1:9" ht="13.5" customHeight="1" x14ac:dyDescent="0.2">
      <c r="A224" s="53" t="s">
        <v>54</v>
      </c>
      <c r="B224" s="54" t="s">
        <v>55</v>
      </c>
      <c r="C224" s="55"/>
      <c r="D224" s="55"/>
      <c r="E224" s="55"/>
      <c r="F224" s="56"/>
      <c r="G224" s="53" t="s">
        <v>56</v>
      </c>
      <c r="H224" s="79">
        <f>H36</f>
        <v>121</v>
      </c>
      <c r="I224" s="79">
        <f>H224</f>
        <v>121</v>
      </c>
    </row>
    <row r="225" spans="1:9" ht="13.5" customHeight="1" x14ac:dyDescent="0.25">
      <c r="A225" s="290" t="s">
        <v>79</v>
      </c>
      <c r="B225" s="291"/>
      <c r="C225" s="291"/>
      <c r="D225" s="291"/>
      <c r="E225" s="291"/>
      <c r="F225" s="291"/>
      <c r="G225" s="292"/>
      <c r="H225" s="80">
        <f>SUM(H210:H224)</f>
        <v>1077</v>
      </c>
      <c r="I225" s="80">
        <f>SUM(I210:I224)</f>
        <v>1622</v>
      </c>
    </row>
    <row r="226" spans="1:9" ht="13.5" customHeight="1" x14ac:dyDescent="0.25">
      <c r="A226" s="293" t="s">
        <v>80</v>
      </c>
      <c r="B226" s="294"/>
      <c r="C226" s="294"/>
      <c r="D226" s="294"/>
      <c r="E226" s="294"/>
      <c r="F226" s="294"/>
      <c r="G226" s="294"/>
      <c r="H226" s="57"/>
      <c r="I226" s="47"/>
    </row>
    <row r="227" spans="1:9" ht="26.25" customHeight="1" x14ac:dyDescent="0.25">
      <c r="A227" s="81"/>
      <c r="B227" s="295" t="s">
        <v>81</v>
      </c>
      <c r="C227" s="295"/>
      <c r="D227" s="295"/>
      <c r="E227" s="295"/>
      <c r="F227" s="296"/>
      <c r="G227" s="82"/>
      <c r="H227" s="83" t="s">
        <v>74</v>
      </c>
      <c r="I227" s="84" t="s">
        <v>75</v>
      </c>
    </row>
    <row r="228" spans="1:9" ht="13.5" customHeight="1" x14ac:dyDescent="0.2">
      <c r="A228" s="85" t="s">
        <v>82</v>
      </c>
      <c r="B228" s="48" t="s">
        <v>83</v>
      </c>
      <c r="C228" s="18"/>
      <c r="D228" s="18"/>
      <c r="E228" s="18"/>
      <c r="F228" s="49"/>
      <c r="G228" s="19" t="s">
        <v>42</v>
      </c>
      <c r="H228" s="17">
        <f>[1]кальк!J45</f>
        <v>105</v>
      </c>
      <c r="I228" s="17">
        <f t="shared" ref="I228:I238" si="3">H228</f>
        <v>105</v>
      </c>
    </row>
    <row r="229" spans="1:9" ht="13.5" customHeight="1" x14ac:dyDescent="0.2">
      <c r="A229" s="86" t="s">
        <v>84</v>
      </c>
      <c r="B229" s="50" t="s">
        <v>85</v>
      </c>
      <c r="C229" s="21"/>
      <c r="D229" s="21"/>
      <c r="E229" s="21"/>
      <c r="F229" s="51"/>
      <c r="G229" s="20" t="s">
        <v>42</v>
      </c>
      <c r="H229" s="67">
        <f>[1]кальк!J46</f>
        <v>105</v>
      </c>
      <c r="I229" s="67">
        <f t="shared" si="3"/>
        <v>105</v>
      </c>
    </row>
    <row r="230" spans="1:9" ht="13.5" customHeight="1" x14ac:dyDescent="0.2">
      <c r="A230" s="86" t="s">
        <v>86</v>
      </c>
      <c r="B230" s="50" t="s">
        <v>46</v>
      </c>
      <c r="C230" s="21"/>
      <c r="D230" s="21"/>
      <c r="E230" s="21"/>
      <c r="F230" s="51"/>
      <c r="G230" s="20" t="s">
        <v>42</v>
      </c>
      <c r="H230" s="67">
        <f>[1]кальк!J35</f>
        <v>106</v>
      </c>
      <c r="I230" s="67">
        <f t="shared" si="3"/>
        <v>106</v>
      </c>
    </row>
    <row r="231" spans="1:9" ht="13.5" customHeight="1" x14ac:dyDescent="0.2">
      <c r="A231" s="86" t="s">
        <v>87</v>
      </c>
      <c r="B231" s="50" t="s">
        <v>48</v>
      </c>
      <c r="C231" s="21"/>
      <c r="D231" s="21"/>
      <c r="E231" s="21"/>
      <c r="F231" s="51"/>
      <c r="G231" s="20" t="s">
        <v>42</v>
      </c>
      <c r="H231" s="67">
        <f>H33</f>
        <v>110</v>
      </c>
      <c r="I231" s="67">
        <f t="shared" si="3"/>
        <v>110</v>
      </c>
    </row>
    <row r="232" spans="1:9" ht="13.5" customHeight="1" x14ac:dyDescent="0.2">
      <c r="A232" s="86" t="s">
        <v>88</v>
      </c>
      <c r="B232" s="50" t="s">
        <v>89</v>
      </c>
      <c r="C232" s="21"/>
      <c r="D232" s="21"/>
      <c r="E232" s="21"/>
      <c r="F232" s="51"/>
      <c r="G232" s="20" t="s">
        <v>42</v>
      </c>
      <c r="H232" s="67">
        <f>[1]кальк!J47</f>
        <v>146</v>
      </c>
      <c r="I232" s="67">
        <f t="shared" si="3"/>
        <v>146</v>
      </c>
    </row>
    <row r="233" spans="1:9" ht="13.5" customHeight="1" x14ac:dyDescent="0.2">
      <c r="A233" s="86" t="s">
        <v>90</v>
      </c>
      <c r="B233" s="50" t="s">
        <v>91</v>
      </c>
      <c r="C233" s="21"/>
      <c r="D233" s="21"/>
      <c r="E233" s="21"/>
      <c r="F233" s="51"/>
      <c r="G233" s="20" t="s">
        <v>42</v>
      </c>
      <c r="H233" s="67">
        <f>[1]кальк!J34</f>
        <v>139</v>
      </c>
      <c r="I233" s="67">
        <f t="shared" si="3"/>
        <v>139</v>
      </c>
    </row>
    <row r="234" spans="1:9" ht="13.5" customHeight="1" x14ac:dyDescent="0.2">
      <c r="A234" s="86" t="s">
        <v>92</v>
      </c>
      <c r="B234" s="50" t="s">
        <v>93</v>
      </c>
      <c r="C234" s="21"/>
      <c r="D234" s="21"/>
      <c r="E234" s="21"/>
      <c r="F234" s="51"/>
      <c r="G234" s="20" t="s">
        <v>42</v>
      </c>
      <c r="H234" s="67">
        <f>[1]кальк!J48</f>
        <v>105</v>
      </c>
      <c r="I234" s="67">
        <f t="shared" si="3"/>
        <v>105</v>
      </c>
    </row>
    <row r="235" spans="1:9" ht="13.5" customHeight="1" x14ac:dyDescent="0.2">
      <c r="A235" s="86" t="s">
        <v>94</v>
      </c>
      <c r="B235" s="50" t="s">
        <v>95</v>
      </c>
      <c r="C235" s="21"/>
      <c r="D235" s="21"/>
      <c r="E235" s="21"/>
      <c r="F235" s="51"/>
      <c r="G235" s="20" t="s">
        <v>42</v>
      </c>
      <c r="H235" s="67">
        <f>[1]кальк!J49</f>
        <v>105</v>
      </c>
      <c r="I235" s="67">
        <f t="shared" si="3"/>
        <v>105</v>
      </c>
    </row>
    <row r="236" spans="1:9" ht="13.5" customHeight="1" x14ac:dyDescent="0.2">
      <c r="A236" s="86" t="s">
        <v>96</v>
      </c>
      <c r="B236" s="50" t="s">
        <v>97</v>
      </c>
      <c r="C236" s="21"/>
      <c r="D236" s="21"/>
      <c r="E236" s="21"/>
      <c r="F236" s="51"/>
      <c r="G236" s="20" t="s">
        <v>42</v>
      </c>
      <c r="H236" s="67">
        <f>[1]кальк!J50</f>
        <v>77</v>
      </c>
      <c r="I236" s="67">
        <f t="shared" si="3"/>
        <v>77</v>
      </c>
    </row>
    <row r="237" spans="1:9" ht="13.5" customHeight="1" x14ac:dyDescent="0.2">
      <c r="A237" s="86" t="s">
        <v>98</v>
      </c>
      <c r="B237" s="50" t="s">
        <v>99</v>
      </c>
      <c r="C237" s="21"/>
      <c r="D237" s="21"/>
      <c r="E237" s="21"/>
      <c r="F237" s="51"/>
      <c r="G237" s="20" t="s">
        <v>42</v>
      </c>
      <c r="H237" s="67">
        <f>[1]кальк!J51</f>
        <v>105</v>
      </c>
      <c r="I237" s="67">
        <f t="shared" si="3"/>
        <v>105</v>
      </c>
    </row>
    <row r="238" spans="1:9" ht="13.5" customHeight="1" x14ac:dyDescent="0.2">
      <c r="A238" s="86" t="s">
        <v>100</v>
      </c>
      <c r="B238" s="50" t="s">
        <v>101</v>
      </c>
      <c r="C238" s="21"/>
      <c r="D238" s="21"/>
      <c r="E238" s="21"/>
      <c r="F238" s="51"/>
      <c r="G238" s="20" t="s">
        <v>42</v>
      </c>
      <c r="H238" s="67">
        <f>[1]кальк!J52</f>
        <v>120</v>
      </c>
      <c r="I238" s="67">
        <f t="shared" si="3"/>
        <v>120</v>
      </c>
    </row>
    <row r="239" spans="1:9" ht="13.5" customHeight="1" x14ac:dyDescent="0.2">
      <c r="A239" s="86"/>
      <c r="B239" s="50" t="str">
        <f>[1]кальк!B357</f>
        <v>Осмотр врачом-психиатром-наркологом</v>
      </c>
      <c r="C239" s="21"/>
      <c r="D239" s="21"/>
      <c r="E239" s="21"/>
      <c r="F239" s="51"/>
      <c r="G239" s="20" t="s">
        <v>42</v>
      </c>
      <c r="H239" s="67">
        <f>[1]кальк!J357</f>
        <v>268</v>
      </c>
      <c r="I239" s="67">
        <f>[1]кальк!J357</f>
        <v>268</v>
      </c>
    </row>
    <row r="240" spans="1:9" ht="13.5" customHeight="1" x14ac:dyDescent="0.2">
      <c r="A240" s="86"/>
      <c r="B240" s="50" t="str">
        <f>[1]кальк!B358</f>
        <v>Осмотр врачом-психиатром</v>
      </c>
      <c r="C240" s="21"/>
      <c r="D240" s="21"/>
      <c r="E240" s="21"/>
      <c r="F240" s="51"/>
      <c r="G240" s="20" t="s">
        <v>42</v>
      </c>
      <c r="H240" s="67">
        <f>[1]кальк!J358</f>
        <v>268</v>
      </c>
      <c r="I240" s="67">
        <f>[1]кальк!J358</f>
        <v>268</v>
      </c>
    </row>
    <row r="241" spans="1:10" ht="13.5" customHeight="1" x14ac:dyDescent="0.25">
      <c r="A241" s="86"/>
      <c r="B241" s="297" t="s">
        <v>102</v>
      </c>
      <c r="C241" s="298"/>
      <c r="D241" s="298"/>
      <c r="E241" s="298"/>
      <c r="F241" s="299"/>
      <c r="G241" s="71"/>
      <c r="H241" s="67"/>
      <c r="I241" s="67"/>
    </row>
    <row r="242" spans="1:10" ht="13.5" customHeight="1" x14ac:dyDescent="0.2">
      <c r="A242" s="86" t="s">
        <v>103</v>
      </c>
      <c r="B242" s="50" t="s">
        <v>104</v>
      </c>
      <c r="C242" s="21"/>
      <c r="D242" s="21"/>
      <c r="E242" s="21"/>
      <c r="F242" s="51"/>
      <c r="G242" s="71" t="s">
        <v>20</v>
      </c>
      <c r="H242" s="67">
        <f>[1]кальк!J53</f>
        <v>106</v>
      </c>
      <c r="I242" s="67">
        <f>H242</f>
        <v>106</v>
      </c>
    </row>
    <row r="243" spans="1:10" ht="13.5" customHeight="1" x14ac:dyDescent="0.2">
      <c r="A243" s="86" t="s">
        <v>105</v>
      </c>
      <c r="B243" s="50" t="s">
        <v>106</v>
      </c>
      <c r="C243" s="21"/>
      <c r="D243" s="21"/>
      <c r="E243" s="21"/>
      <c r="F243" s="51"/>
      <c r="G243" s="71" t="s">
        <v>20</v>
      </c>
      <c r="H243" s="67">
        <f>[1]кальк!J54</f>
        <v>106</v>
      </c>
      <c r="I243" s="67">
        <f>H243</f>
        <v>106</v>
      </c>
    </row>
    <row r="244" spans="1:10" ht="13.5" customHeight="1" x14ac:dyDescent="0.2">
      <c r="A244" s="86" t="s">
        <v>107</v>
      </c>
      <c r="B244" s="50" t="s">
        <v>108</v>
      </c>
      <c r="C244" s="21"/>
      <c r="D244" s="21"/>
      <c r="E244" s="21"/>
      <c r="F244" s="51"/>
      <c r="G244" s="71" t="s">
        <v>20</v>
      </c>
      <c r="H244" s="67">
        <f>[1]кальк!J55</f>
        <v>106</v>
      </c>
      <c r="I244" s="67">
        <f>H244</f>
        <v>106</v>
      </c>
    </row>
    <row r="245" spans="1:10" ht="13.5" customHeight="1" x14ac:dyDescent="0.2">
      <c r="A245" s="86" t="s">
        <v>109</v>
      </c>
      <c r="B245" s="50" t="s">
        <v>110</v>
      </c>
      <c r="C245" s="21"/>
      <c r="D245" s="21"/>
      <c r="E245" s="21"/>
      <c r="F245" s="51"/>
      <c r="G245" s="71" t="s">
        <v>20</v>
      </c>
      <c r="H245" s="67">
        <f>[1]кальк!J56</f>
        <v>47</v>
      </c>
      <c r="I245" s="67">
        <f>H245</f>
        <v>47</v>
      </c>
    </row>
    <row r="246" spans="1:10" ht="13.5" customHeight="1" x14ac:dyDescent="0.2">
      <c r="A246" s="86" t="s">
        <v>111</v>
      </c>
      <c r="B246" s="50" t="s">
        <v>112</v>
      </c>
      <c r="C246" s="21"/>
      <c r="D246" s="21"/>
      <c r="E246" s="21"/>
      <c r="F246" s="51"/>
      <c r="G246" s="71" t="s">
        <v>20</v>
      </c>
      <c r="H246" s="67">
        <f>[1]кальк!J57</f>
        <v>35</v>
      </c>
      <c r="I246" s="67">
        <f>прейс!H246</f>
        <v>35</v>
      </c>
    </row>
    <row r="247" spans="1:10" ht="13.5" customHeight="1" x14ac:dyDescent="0.2">
      <c r="A247" s="86" t="s">
        <v>113</v>
      </c>
      <c r="B247" s="50" t="s">
        <v>114</v>
      </c>
      <c r="C247" s="21"/>
      <c r="D247" s="21"/>
      <c r="E247" s="21"/>
      <c r="F247" s="51"/>
      <c r="G247" s="71" t="s">
        <v>20</v>
      </c>
      <c r="H247" s="67">
        <f>[1]кальк!J58</f>
        <v>35</v>
      </c>
      <c r="I247" s="67">
        <f t="shared" ref="I247:I260" si="4">H247</f>
        <v>35</v>
      </c>
    </row>
    <row r="248" spans="1:10" ht="13.5" customHeight="1" x14ac:dyDescent="0.2">
      <c r="A248" s="86" t="s">
        <v>115</v>
      </c>
      <c r="B248" s="50" t="s">
        <v>116</v>
      </c>
      <c r="C248" s="21"/>
      <c r="D248" s="21"/>
      <c r="E248" s="21"/>
      <c r="F248" s="51"/>
      <c r="G248" s="71" t="s">
        <v>20</v>
      </c>
      <c r="H248" s="67">
        <f>[1]кальк!J59</f>
        <v>59</v>
      </c>
      <c r="I248" s="67">
        <f t="shared" si="4"/>
        <v>59</v>
      </c>
    </row>
    <row r="249" spans="1:10" ht="13.5" customHeight="1" x14ac:dyDescent="0.2">
      <c r="A249" s="86" t="s">
        <v>117</v>
      </c>
      <c r="B249" s="50" t="s">
        <v>118</v>
      </c>
      <c r="C249" s="21"/>
      <c r="D249" s="21"/>
      <c r="E249" s="21"/>
      <c r="F249" s="51"/>
      <c r="G249" s="71" t="s">
        <v>20</v>
      </c>
      <c r="H249" s="67">
        <f>[1]кальк!J60</f>
        <v>57</v>
      </c>
      <c r="I249" s="67">
        <f t="shared" si="4"/>
        <v>57</v>
      </c>
    </row>
    <row r="250" spans="1:10" ht="13.5" customHeight="1" x14ac:dyDescent="0.2">
      <c r="A250" s="86" t="s">
        <v>119</v>
      </c>
      <c r="B250" s="50" t="s">
        <v>120</v>
      </c>
      <c r="C250" s="21"/>
      <c r="D250" s="21"/>
      <c r="E250" s="21"/>
      <c r="F250" s="51"/>
      <c r="G250" s="71" t="s">
        <v>20</v>
      </c>
      <c r="H250" s="67">
        <f>[1]кальк!J61</f>
        <v>35</v>
      </c>
      <c r="I250" s="67">
        <f t="shared" si="4"/>
        <v>35</v>
      </c>
    </row>
    <row r="251" spans="1:10" ht="13.5" customHeight="1" x14ac:dyDescent="0.2">
      <c r="A251" s="86" t="s">
        <v>121</v>
      </c>
      <c r="B251" s="50" t="s">
        <v>122</v>
      </c>
      <c r="C251" s="21"/>
      <c r="D251" s="21"/>
      <c r="E251" s="21"/>
      <c r="F251" s="51"/>
      <c r="G251" s="71" t="s">
        <v>20</v>
      </c>
      <c r="H251" s="67">
        <f>[1]кальк!J62</f>
        <v>35</v>
      </c>
      <c r="I251" s="67">
        <f t="shared" si="4"/>
        <v>35</v>
      </c>
    </row>
    <row r="252" spans="1:10" ht="13.5" customHeight="1" x14ac:dyDescent="0.2">
      <c r="A252" s="86" t="s">
        <v>123</v>
      </c>
      <c r="B252" s="50" t="s">
        <v>124</v>
      </c>
      <c r="C252" s="21"/>
      <c r="D252" s="21"/>
      <c r="E252" s="21"/>
      <c r="F252" s="51"/>
      <c r="G252" s="71" t="s">
        <v>20</v>
      </c>
      <c r="H252" s="67">
        <f>[1]кальк!J63</f>
        <v>57</v>
      </c>
      <c r="I252" s="67">
        <f t="shared" si="4"/>
        <v>57</v>
      </c>
    </row>
    <row r="253" spans="1:10" ht="13.5" customHeight="1" x14ac:dyDescent="0.2">
      <c r="A253" s="86" t="s">
        <v>125</v>
      </c>
      <c r="B253" s="50" t="s">
        <v>126</v>
      </c>
      <c r="C253" s="21"/>
      <c r="D253" s="21"/>
      <c r="E253" s="21"/>
      <c r="F253" s="51"/>
      <c r="G253" s="71" t="s">
        <v>20</v>
      </c>
      <c r="H253" s="67">
        <f>[1]кальк!J64</f>
        <v>35</v>
      </c>
      <c r="I253" s="67">
        <f t="shared" si="4"/>
        <v>35</v>
      </c>
    </row>
    <row r="254" spans="1:10" ht="13.5" customHeight="1" x14ac:dyDescent="0.2">
      <c r="A254" s="86" t="s">
        <v>127</v>
      </c>
      <c r="B254" s="50" t="s">
        <v>128</v>
      </c>
      <c r="C254" s="21"/>
      <c r="D254" s="21"/>
      <c r="E254" s="21"/>
      <c r="F254" s="51"/>
      <c r="G254" s="71" t="s">
        <v>20</v>
      </c>
      <c r="H254" s="67">
        <f>[1]кальк!J65</f>
        <v>35</v>
      </c>
      <c r="I254" s="67">
        <f t="shared" si="4"/>
        <v>35</v>
      </c>
    </row>
    <row r="255" spans="1:10" ht="13.5" customHeight="1" x14ac:dyDescent="0.2">
      <c r="A255" s="86" t="s">
        <v>129</v>
      </c>
      <c r="B255" s="50" t="s">
        <v>130</v>
      </c>
      <c r="C255" s="21"/>
      <c r="D255" s="21"/>
      <c r="E255" s="21"/>
      <c r="F255" s="51"/>
      <c r="G255" s="71" t="s">
        <v>20</v>
      </c>
      <c r="H255" s="67">
        <f>[1]кальк!J66</f>
        <v>35</v>
      </c>
      <c r="I255" s="67">
        <f t="shared" si="4"/>
        <v>35</v>
      </c>
    </row>
    <row r="256" spans="1:10" ht="13.5" customHeight="1" x14ac:dyDescent="0.2">
      <c r="A256" s="86" t="s">
        <v>131</v>
      </c>
      <c r="B256" s="50" t="s">
        <v>132</v>
      </c>
      <c r="C256" s="21"/>
      <c r="D256" s="21"/>
      <c r="E256" s="21"/>
      <c r="F256" s="51"/>
      <c r="G256" s="71" t="s">
        <v>20</v>
      </c>
      <c r="H256" s="67">
        <f>[1]кальк!J70</f>
        <v>148</v>
      </c>
      <c r="I256" s="67">
        <f t="shared" si="4"/>
        <v>148</v>
      </c>
      <c r="J256" s="87"/>
    </row>
    <row r="257" spans="1:9" ht="13.5" customHeight="1" x14ac:dyDescent="0.2">
      <c r="A257" s="86" t="s">
        <v>133</v>
      </c>
      <c r="B257" s="50" t="s">
        <v>134</v>
      </c>
      <c r="C257" s="21"/>
      <c r="D257" s="21"/>
      <c r="E257" s="21"/>
      <c r="F257" s="51"/>
      <c r="G257" s="71" t="s">
        <v>20</v>
      </c>
      <c r="H257" s="67">
        <f>[1]кальк!J67</f>
        <v>35</v>
      </c>
      <c r="I257" s="67">
        <f>H257</f>
        <v>35</v>
      </c>
    </row>
    <row r="258" spans="1:9" ht="13.5" customHeight="1" x14ac:dyDescent="0.2">
      <c r="A258" s="86" t="s">
        <v>135</v>
      </c>
      <c r="B258" s="50" t="s">
        <v>136</v>
      </c>
      <c r="C258" s="21"/>
      <c r="D258" s="21"/>
      <c r="E258" s="21"/>
      <c r="F258" s="51"/>
      <c r="G258" s="71" t="s">
        <v>20</v>
      </c>
      <c r="H258" s="67">
        <f>[1]кальк!J68</f>
        <v>35</v>
      </c>
      <c r="I258" s="67">
        <f>H258</f>
        <v>35</v>
      </c>
    </row>
    <row r="259" spans="1:9" ht="13.5" customHeight="1" x14ac:dyDescent="0.2">
      <c r="A259" s="86" t="s">
        <v>137</v>
      </c>
      <c r="B259" s="50" t="s">
        <v>138</v>
      </c>
      <c r="C259" s="21"/>
      <c r="D259" s="21"/>
      <c r="E259" s="21"/>
      <c r="F259" s="51"/>
      <c r="G259" s="71" t="s">
        <v>20</v>
      </c>
      <c r="H259" s="67">
        <f>[1]кальк!J69</f>
        <v>35</v>
      </c>
      <c r="I259" s="67">
        <f>I258</f>
        <v>35</v>
      </c>
    </row>
    <row r="260" spans="1:9" ht="13.5" customHeight="1" x14ac:dyDescent="0.2">
      <c r="A260" s="86" t="s">
        <v>139</v>
      </c>
      <c r="B260" s="50" t="s">
        <v>140</v>
      </c>
      <c r="C260" s="21"/>
      <c r="D260" s="21"/>
      <c r="E260" s="21"/>
      <c r="F260" s="51"/>
      <c r="G260" s="71" t="s">
        <v>20</v>
      </c>
      <c r="H260" s="67">
        <f>[1]кальк!J71</f>
        <v>205</v>
      </c>
      <c r="I260" s="67">
        <f t="shared" si="4"/>
        <v>205</v>
      </c>
    </row>
    <row r="261" spans="1:9" ht="13.5" customHeight="1" x14ac:dyDescent="0.2">
      <c r="A261" s="86" t="s">
        <v>141</v>
      </c>
      <c r="B261" s="50" t="s">
        <v>142</v>
      </c>
      <c r="C261" s="21"/>
      <c r="D261" s="21"/>
      <c r="E261" s="21"/>
      <c r="F261" s="51"/>
      <c r="G261" s="71" t="s">
        <v>20</v>
      </c>
      <c r="H261" s="67">
        <f>[1]кальк!J72</f>
        <v>276</v>
      </c>
      <c r="I261" s="67">
        <f>H261</f>
        <v>276</v>
      </c>
    </row>
    <row r="262" spans="1:9" ht="13.5" customHeight="1" x14ac:dyDescent="0.2">
      <c r="A262" s="86" t="s">
        <v>143</v>
      </c>
      <c r="B262" s="249" t="s">
        <v>144</v>
      </c>
      <c r="C262" s="232"/>
      <c r="D262" s="232"/>
      <c r="E262" s="232"/>
      <c r="F262" s="250"/>
      <c r="G262" s="71" t="s">
        <v>20</v>
      </c>
      <c r="H262" s="67"/>
      <c r="I262" s="67">
        <f>[1]кальк!J73</f>
        <v>672</v>
      </c>
    </row>
    <row r="263" spans="1:9" ht="13.5" customHeight="1" x14ac:dyDescent="0.2">
      <c r="A263" s="86" t="s">
        <v>145</v>
      </c>
      <c r="B263" s="50" t="s">
        <v>146</v>
      </c>
      <c r="C263" s="21"/>
      <c r="D263" s="21"/>
      <c r="E263" s="21"/>
      <c r="F263" s="51"/>
      <c r="G263" s="71" t="s">
        <v>20</v>
      </c>
      <c r="H263" s="67">
        <f>I263</f>
        <v>154</v>
      </c>
      <c r="I263" s="67">
        <f>[1]кальк!J74</f>
        <v>154</v>
      </c>
    </row>
    <row r="264" spans="1:9" ht="13.5" customHeight="1" x14ac:dyDescent="0.2">
      <c r="A264" s="86" t="s">
        <v>147</v>
      </c>
      <c r="B264" s="284" t="s">
        <v>148</v>
      </c>
      <c r="C264" s="285"/>
      <c r="D264" s="285"/>
      <c r="E264" s="285"/>
      <c r="F264" s="286"/>
      <c r="G264" s="71" t="s">
        <v>20</v>
      </c>
      <c r="H264" s="67">
        <f>[1]кальк!J364</f>
        <v>857</v>
      </c>
      <c r="I264" s="67">
        <f t="shared" ref="I264:I269" si="5">H264</f>
        <v>857</v>
      </c>
    </row>
    <row r="265" spans="1:9" ht="26.25" customHeight="1" x14ac:dyDescent="0.2">
      <c r="A265" s="86" t="s">
        <v>149</v>
      </c>
      <c r="B265" s="249" t="s">
        <v>150</v>
      </c>
      <c r="C265" s="232"/>
      <c r="D265" s="232"/>
      <c r="E265" s="232"/>
      <c r="F265" s="250"/>
      <c r="G265" s="71" t="s">
        <v>20</v>
      </c>
      <c r="H265" s="67">
        <f>[1]кальк!J365</f>
        <v>185</v>
      </c>
      <c r="I265" s="67">
        <f t="shared" si="5"/>
        <v>185</v>
      </c>
    </row>
    <row r="266" spans="1:9" ht="15.75" customHeight="1" x14ac:dyDescent="0.2">
      <c r="A266" s="86" t="s">
        <v>151</v>
      </c>
      <c r="B266" s="249" t="s">
        <v>152</v>
      </c>
      <c r="C266" s="232"/>
      <c r="D266" s="232"/>
      <c r="E266" s="232"/>
      <c r="F266" s="250"/>
      <c r="G266" s="71" t="s">
        <v>153</v>
      </c>
      <c r="H266" s="67">
        <f>[1]кальк!J75</f>
        <v>42</v>
      </c>
      <c r="I266" s="67">
        <f t="shared" si="5"/>
        <v>42</v>
      </c>
    </row>
    <row r="267" spans="1:9" ht="13.5" customHeight="1" x14ac:dyDescent="0.2">
      <c r="A267" s="86" t="s">
        <v>154</v>
      </c>
      <c r="B267" s="249" t="s">
        <v>155</v>
      </c>
      <c r="C267" s="232"/>
      <c r="D267" s="232"/>
      <c r="E267" s="232"/>
      <c r="F267" s="250"/>
      <c r="G267" s="71" t="s">
        <v>153</v>
      </c>
      <c r="H267" s="67">
        <f>[1]кальк!J76</f>
        <v>42</v>
      </c>
      <c r="I267" s="67">
        <f t="shared" si="5"/>
        <v>42</v>
      </c>
    </row>
    <row r="268" spans="1:9" ht="15" customHeight="1" x14ac:dyDescent="0.2">
      <c r="A268" s="86" t="s">
        <v>156</v>
      </c>
      <c r="B268" s="249" t="s">
        <v>157</v>
      </c>
      <c r="C268" s="232"/>
      <c r="D268" s="232"/>
      <c r="E268" s="232"/>
      <c r="F268" s="250"/>
      <c r="G268" s="71" t="s">
        <v>153</v>
      </c>
      <c r="H268" s="67">
        <f>[1]кальк!J77</f>
        <v>42</v>
      </c>
      <c r="I268" s="67">
        <f t="shared" si="5"/>
        <v>42</v>
      </c>
    </row>
    <row r="269" spans="1:9" ht="15" customHeight="1" x14ac:dyDescent="0.25">
      <c r="A269" s="86" t="s">
        <v>158</v>
      </c>
      <c r="B269" s="88" t="s">
        <v>159</v>
      </c>
      <c r="C269" s="89"/>
      <c r="D269" s="89"/>
      <c r="E269" s="89"/>
      <c r="F269" s="90"/>
      <c r="G269" s="71" t="s">
        <v>153</v>
      </c>
      <c r="H269" s="67">
        <f>[1]кальк!J78</f>
        <v>39</v>
      </c>
      <c r="I269" s="67">
        <f t="shared" si="5"/>
        <v>39</v>
      </c>
    </row>
    <row r="270" spans="1:9" ht="15" customHeight="1" x14ac:dyDescent="0.2">
      <c r="A270" s="86"/>
      <c r="B270" s="21" t="s">
        <v>160</v>
      </c>
      <c r="C270" s="21"/>
      <c r="D270" s="21"/>
      <c r="E270" s="21"/>
      <c r="F270" s="21"/>
      <c r="G270" s="20" t="s">
        <v>15</v>
      </c>
      <c r="H270" s="67">
        <f>[1]кальк!J22</f>
        <v>39</v>
      </c>
      <c r="I270" s="67">
        <f>[1]кальк!J22</f>
        <v>39</v>
      </c>
    </row>
    <row r="271" spans="1:9" ht="13.5" customHeight="1" x14ac:dyDescent="0.25">
      <c r="A271" s="86"/>
      <c r="B271" s="52" t="s">
        <v>161</v>
      </c>
      <c r="C271" s="21"/>
      <c r="D271" s="21"/>
      <c r="E271" s="21"/>
      <c r="F271" s="51"/>
      <c r="G271" s="71"/>
      <c r="H271" s="67"/>
      <c r="I271" s="67"/>
    </row>
    <row r="272" spans="1:9" ht="13.5" customHeight="1" x14ac:dyDescent="0.2">
      <c r="A272" s="86" t="s">
        <v>162</v>
      </c>
      <c r="B272" s="78" t="s">
        <v>163</v>
      </c>
      <c r="C272" s="21"/>
      <c r="D272" s="21"/>
      <c r="E272" s="21"/>
      <c r="F272" s="51"/>
      <c r="G272" s="71" t="s">
        <v>20</v>
      </c>
      <c r="H272" s="67">
        <f>[1]кальк!J79</f>
        <v>163</v>
      </c>
      <c r="I272" s="67">
        <f>H272</f>
        <v>163</v>
      </c>
    </row>
    <row r="273" spans="1:9" ht="13.5" customHeight="1" x14ac:dyDescent="0.2">
      <c r="A273" s="86" t="s">
        <v>164</v>
      </c>
      <c r="B273" s="50" t="s">
        <v>165</v>
      </c>
      <c r="C273" s="21"/>
      <c r="D273" s="21"/>
      <c r="E273" s="21"/>
      <c r="F273" s="51"/>
      <c r="G273" s="71" t="s">
        <v>20</v>
      </c>
      <c r="H273" s="67">
        <f>[1]кальк!J80</f>
        <v>141</v>
      </c>
      <c r="I273" s="67">
        <f>H273</f>
        <v>141</v>
      </c>
    </row>
    <row r="274" spans="1:9" ht="13.5" customHeight="1" x14ac:dyDescent="0.2">
      <c r="A274" s="86" t="s">
        <v>166</v>
      </c>
      <c r="B274" s="78" t="s">
        <v>167</v>
      </c>
      <c r="C274" s="21"/>
      <c r="D274" s="21"/>
      <c r="E274" s="21"/>
      <c r="F274" s="51"/>
      <c r="G274" s="71" t="s">
        <v>20</v>
      </c>
      <c r="H274" s="67">
        <f>I274</f>
        <v>97</v>
      </c>
      <c r="I274" s="67">
        <f>[1]кальк!J81</f>
        <v>97</v>
      </c>
    </row>
    <row r="275" spans="1:9" ht="13.5" customHeight="1" x14ac:dyDescent="0.2">
      <c r="A275" s="86" t="s">
        <v>168</v>
      </c>
      <c r="B275" s="50" t="s">
        <v>169</v>
      </c>
      <c r="C275" s="21"/>
      <c r="D275" s="21"/>
      <c r="E275" s="21"/>
      <c r="F275" s="51"/>
      <c r="G275" s="71" t="s">
        <v>20</v>
      </c>
      <c r="H275" s="67">
        <f>I275</f>
        <v>268</v>
      </c>
      <c r="I275" s="67">
        <f>[1]кальк!J82</f>
        <v>268</v>
      </c>
    </row>
    <row r="276" spans="1:9" ht="13.5" customHeight="1" x14ac:dyDescent="0.2">
      <c r="A276" s="86" t="s">
        <v>170</v>
      </c>
      <c r="B276" s="50" t="s">
        <v>171</v>
      </c>
      <c r="C276" s="21"/>
      <c r="D276" s="21"/>
      <c r="E276" s="21"/>
      <c r="F276" s="51"/>
      <c r="G276" s="71" t="s">
        <v>20</v>
      </c>
      <c r="H276" s="67">
        <f>[1]кальк!J83</f>
        <v>186</v>
      </c>
      <c r="I276" s="67">
        <f t="shared" ref="I276:I281" si="6">H276</f>
        <v>186</v>
      </c>
    </row>
    <row r="277" spans="1:9" ht="13.5" customHeight="1" x14ac:dyDescent="0.2">
      <c r="A277" s="86" t="s">
        <v>172</v>
      </c>
      <c r="B277" s="50" t="s">
        <v>173</v>
      </c>
      <c r="C277" s="21"/>
      <c r="D277" s="21"/>
      <c r="E277" s="21"/>
      <c r="F277" s="51"/>
      <c r="G277" s="71" t="s">
        <v>20</v>
      </c>
      <c r="H277" s="67">
        <f>[1]кальк!J84</f>
        <v>104</v>
      </c>
      <c r="I277" s="67">
        <f t="shared" si="6"/>
        <v>104</v>
      </c>
    </row>
    <row r="278" spans="1:9" ht="13.5" customHeight="1" x14ac:dyDescent="0.2">
      <c r="A278" s="86" t="s">
        <v>174</v>
      </c>
      <c r="B278" s="50" t="s">
        <v>175</v>
      </c>
      <c r="C278" s="21"/>
      <c r="D278" s="21"/>
      <c r="E278" s="21"/>
      <c r="F278" s="51"/>
      <c r="G278" s="71" t="s">
        <v>20</v>
      </c>
      <c r="H278" s="67">
        <f>[1]кальк!J85</f>
        <v>79</v>
      </c>
      <c r="I278" s="67">
        <f t="shared" si="6"/>
        <v>79</v>
      </c>
    </row>
    <row r="279" spans="1:9" ht="13.5" customHeight="1" x14ac:dyDescent="0.2">
      <c r="A279" s="86" t="s">
        <v>176</v>
      </c>
      <c r="B279" s="50" t="s">
        <v>19</v>
      </c>
      <c r="C279" s="21"/>
      <c r="D279" s="21"/>
      <c r="E279" s="21"/>
      <c r="F279" s="51"/>
      <c r="G279" s="71" t="s">
        <v>20</v>
      </c>
      <c r="H279" s="67">
        <f>[1]кальк!J23</f>
        <v>85</v>
      </c>
      <c r="I279" s="67">
        <f t="shared" si="6"/>
        <v>85</v>
      </c>
    </row>
    <row r="280" spans="1:9" ht="13.5" customHeight="1" x14ac:dyDescent="0.2">
      <c r="A280" s="86" t="s">
        <v>177</v>
      </c>
      <c r="B280" s="91" t="s">
        <v>32</v>
      </c>
      <c r="C280" s="21"/>
      <c r="D280" s="21"/>
      <c r="E280" s="21"/>
      <c r="F280" s="51"/>
      <c r="G280" s="71" t="s">
        <v>20</v>
      </c>
      <c r="H280" s="67">
        <f>[1]кальк!J28</f>
        <v>114</v>
      </c>
      <c r="I280" s="67">
        <f t="shared" si="6"/>
        <v>114</v>
      </c>
    </row>
    <row r="281" spans="1:9" ht="13.5" customHeight="1" x14ac:dyDescent="0.2">
      <c r="A281" s="86" t="s">
        <v>178</v>
      </c>
      <c r="B281" s="68" t="s">
        <v>66</v>
      </c>
      <c r="C281" s="21"/>
      <c r="D281" s="21"/>
      <c r="E281" s="21"/>
      <c r="F281" s="51"/>
      <c r="G281" s="71" t="s">
        <v>20</v>
      </c>
      <c r="H281" s="67">
        <f>[1]кальк!J38</f>
        <v>190</v>
      </c>
      <c r="I281" s="67">
        <f t="shared" si="6"/>
        <v>190</v>
      </c>
    </row>
    <row r="282" spans="1:9" ht="13.5" customHeight="1" x14ac:dyDescent="0.2">
      <c r="A282" s="86" t="s">
        <v>179</v>
      </c>
      <c r="B282" s="92" t="s">
        <v>180</v>
      </c>
      <c r="C282" s="21"/>
      <c r="D282" s="21"/>
      <c r="E282" s="21"/>
      <c r="F282" s="51"/>
      <c r="G282" s="71" t="s">
        <v>20</v>
      </c>
      <c r="H282" s="67">
        <f>[1]кальк!J86</f>
        <v>215</v>
      </c>
      <c r="I282" s="67">
        <f>[1]кальк!J86</f>
        <v>215</v>
      </c>
    </row>
    <row r="283" spans="1:9" ht="13.5" customHeight="1" x14ac:dyDescent="0.2">
      <c r="A283" s="86" t="s">
        <v>181</v>
      </c>
      <c r="B283" s="92" t="s">
        <v>182</v>
      </c>
      <c r="C283" s="21"/>
      <c r="D283" s="21"/>
      <c r="E283" s="21"/>
      <c r="F283" s="51"/>
      <c r="G283" s="71" t="s">
        <v>20</v>
      </c>
      <c r="H283" s="67">
        <f>[1]кальк!J87</f>
        <v>164</v>
      </c>
      <c r="I283" s="67">
        <f t="shared" ref="I283:I289" si="7">H283</f>
        <v>164</v>
      </c>
    </row>
    <row r="284" spans="1:9" ht="13.5" customHeight="1" x14ac:dyDescent="0.2">
      <c r="A284" s="86" t="s">
        <v>183</v>
      </c>
      <c r="B284" s="92" t="s">
        <v>184</v>
      </c>
      <c r="C284" s="21"/>
      <c r="D284" s="21"/>
      <c r="E284" s="21"/>
      <c r="F284" s="51"/>
      <c r="G284" s="71" t="s">
        <v>20</v>
      </c>
      <c r="H284" s="67">
        <f>[1]кальк!J88</f>
        <v>160</v>
      </c>
      <c r="I284" s="67">
        <f t="shared" si="7"/>
        <v>160</v>
      </c>
    </row>
    <row r="285" spans="1:9" ht="13.5" customHeight="1" x14ac:dyDescent="0.2">
      <c r="A285" s="86" t="s">
        <v>185</v>
      </c>
      <c r="B285" s="50" t="s">
        <v>68</v>
      </c>
      <c r="C285" s="21"/>
      <c r="D285" s="21"/>
      <c r="E285" s="21"/>
      <c r="F285" s="51"/>
      <c r="G285" s="71" t="s">
        <v>20</v>
      </c>
      <c r="H285" s="67">
        <f>[1]кальк!J39</f>
        <v>151</v>
      </c>
      <c r="I285" s="67">
        <f t="shared" si="7"/>
        <v>151</v>
      </c>
    </row>
    <row r="286" spans="1:9" ht="13.5" customHeight="1" x14ac:dyDescent="0.2">
      <c r="A286" s="86" t="s">
        <v>186</v>
      </c>
      <c r="B286" s="50" t="s">
        <v>187</v>
      </c>
      <c r="C286" s="21"/>
      <c r="D286" s="21"/>
      <c r="E286" s="21"/>
      <c r="F286" s="51"/>
      <c r="G286" s="71" t="s">
        <v>20</v>
      </c>
      <c r="H286" s="67">
        <f>[1]кальк!J89</f>
        <v>97</v>
      </c>
      <c r="I286" s="67">
        <f>H286</f>
        <v>97</v>
      </c>
    </row>
    <row r="287" spans="1:9" ht="13.5" customHeight="1" x14ac:dyDescent="0.2">
      <c r="A287" s="86" t="s">
        <v>188</v>
      </c>
      <c r="B287" s="50" t="s">
        <v>189</v>
      </c>
      <c r="C287" s="21"/>
      <c r="D287" s="21"/>
      <c r="E287" s="21"/>
      <c r="F287" s="51"/>
      <c r="G287" s="71" t="s">
        <v>20</v>
      </c>
      <c r="H287" s="67">
        <f>[1]кальк!J90</f>
        <v>76</v>
      </c>
      <c r="I287" s="67">
        <f>H287</f>
        <v>76</v>
      </c>
    </row>
    <row r="288" spans="1:9" ht="13.5" customHeight="1" x14ac:dyDescent="0.2">
      <c r="A288" s="86" t="s">
        <v>190</v>
      </c>
      <c r="B288" s="50" t="s">
        <v>191</v>
      </c>
      <c r="C288" s="21"/>
      <c r="D288" s="21"/>
      <c r="E288" s="21"/>
      <c r="F288" s="51"/>
      <c r="G288" s="71" t="s">
        <v>20</v>
      </c>
      <c r="H288" s="67">
        <f>[1]кальк!J91</f>
        <v>250</v>
      </c>
      <c r="I288" s="67">
        <f t="shared" si="7"/>
        <v>250</v>
      </c>
    </row>
    <row r="289" spans="1:9" ht="13.5" customHeight="1" x14ac:dyDescent="0.2">
      <c r="A289" s="86" t="s">
        <v>192</v>
      </c>
      <c r="B289" s="50" t="s">
        <v>193</v>
      </c>
      <c r="C289" s="21"/>
      <c r="D289" s="21"/>
      <c r="E289" s="21"/>
      <c r="F289" s="51"/>
      <c r="G289" s="71" t="s">
        <v>20</v>
      </c>
      <c r="H289" s="67">
        <f>[1]кальк!J92</f>
        <v>469</v>
      </c>
      <c r="I289" s="67">
        <f t="shared" si="7"/>
        <v>469</v>
      </c>
    </row>
    <row r="290" spans="1:9" ht="13.5" customHeight="1" x14ac:dyDescent="0.2">
      <c r="A290" s="86"/>
      <c r="B290" s="287" t="s">
        <v>194</v>
      </c>
      <c r="C290" s="288"/>
      <c r="D290" s="288"/>
      <c r="E290" s="288"/>
      <c r="F290" s="289"/>
      <c r="G290" s="71" t="s">
        <v>20</v>
      </c>
      <c r="H290" s="67">
        <f>[1]кальк!J96</f>
        <v>261</v>
      </c>
      <c r="I290" s="67">
        <f>H290</f>
        <v>261</v>
      </c>
    </row>
    <row r="291" spans="1:9" ht="13.5" customHeight="1" x14ac:dyDescent="0.2">
      <c r="A291" s="93"/>
      <c r="B291" s="50" t="s">
        <v>195</v>
      </c>
      <c r="C291" s="21"/>
      <c r="D291" s="21"/>
      <c r="E291" s="21"/>
      <c r="F291" s="51"/>
      <c r="G291" s="20" t="s">
        <v>20</v>
      </c>
      <c r="H291" s="67">
        <v>110</v>
      </c>
      <c r="I291" s="67">
        <f>H291</f>
        <v>110</v>
      </c>
    </row>
    <row r="292" spans="1:9" ht="13.5" customHeight="1" x14ac:dyDescent="0.2">
      <c r="A292" s="93"/>
      <c r="B292" s="50" t="s">
        <v>196</v>
      </c>
      <c r="C292" s="21"/>
      <c r="D292" s="21"/>
      <c r="E292" s="21"/>
      <c r="F292" s="51"/>
      <c r="G292" s="20" t="s">
        <v>20</v>
      </c>
      <c r="H292" s="67">
        <v>110</v>
      </c>
      <c r="I292" s="67">
        <f>H292</f>
        <v>110</v>
      </c>
    </row>
    <row r="293" spans="1:9" ht="13.5" customHeight="1" x14ac:dyDescent="0.2">
      <c r="A293" s="93" t="s">
        <v>197</v>
      </c>
      <c r="B293" s="21" t="s">
        <v>198</v>
      </c>
      <c r="C293" s="94"/>
      <c r="D293" s="94"/>
      <c r="E293" s="94"/>
      <c r="F293" s="95"/>
      <c r="G293" s="20" t="s">
        <v>20</v>
      </c>
      <c r="H293" s="67">
        <f>[1]кальк!I97</f>
        <v>179.52</v>
      </c>
      <c r="I293" s="67">
        <f>H293</f>
        <v>179.52</v>
      </c>
    </row>
    <row r="294" spans="1:9" ht="13.5" customHeight="1" x14ac:dyDescent="0.25">
      <c r="A294" s="96"/>
      <c r="B294" s="97" t="s">
        <v>199</v>
      </c>
      <c r="C294" s="94"/>
      <c r="D294" s="94"/>
      <c r="E294" s="94"/>
      <c r="F294" s="95"/>
      <c r="G294" s="71"/>
      <c r="H294" s="67"/>
      <c r="I294" s="67"/>
    </row>
    <row r="295" spans="1:9" ht="13.5" customHeight="1" x14ac:dyDescent="0.2">
      <c r="A295" s="86" t="s">
        <v>200</v>
      </c>
      <c r="B295" s="50" t="s">
        <v>201</v>
      </c>
      <c r="C295" s="21"/>
      <c r="D295" s="21"/>
      <c r="E295" s="21"/>
      <c r="F295" s="51"/>
      <c r="G295" s="71"/>
      <c r="H295" s="67"/>
      <c r="I295" s="67">
        <f>[1]кальк!J93</f>
        <v>395</v>
      </c>
    </row>
    <row r="296" spans="1:9" ht="25.5" customHeight="1" x14ac:dyDescent="0.2">
      <c r="A296" s="98" t="s">
        <v>202</v>
      </c>
      <c r="B296" s="227" t="s">
        <v>203</v>
      </c>
      <c r="C296" s="228"/>
      <c r="D296" s="228"/>
      <c r="E296" s="228"/>
      <c r="F296" s="229"/>
      <c r="G296" s="27" t="s">
        <v>20</v>
      </c>
      <c r="H296" s="67">
        <f>[1]кальк!J94</f>
        <v>492</v>
      </c>
      <c r="I296" s="67">
        <f>H296</f>
        <v>492</v>
      </c>
    </row>
    <row r="297" spans="1:9" ht="13.5" customHeight="1" x14ac:dyDescent="0.2">
      <c r="A297" s="86" t="s">
        <v>204</v>
      </c>
      <c r="B297" s="50" t="s">
        <v>205</v>
      </c>
      <c r="C297" s="21"/>
      <c r="D297" s="21"/>
      <c r="E297" s="21"/>
      <c r="F297" s="51"/>
      <c r="G297" s="71" t="s">
        <v>20</v>
      </c>
      <c r="H297" s="67">
        <f>[1]кальк!J95</f>
        <v>408</v>
      </c>
      <c r="I297" s="67">
        <f>H297</f>
        <v>408</v>
      </c>
    </row>
    <row r="298" spans="1:9" ht="13.5" customHeight="1" x14ac:dyDescent="0.2">
      <c r="A298" s="86" t="s">
        <v>206</v>
      </c>
      <c r="B298" s="50" t="str">
        <f>B641</f>
        <v>Предстательная железа-яички</v>
      </c>
      <c r="C298" s="21"/>
      <c r="D298" s="21"/>
      <c r="E298" s="21"/>
      <c r="F298" s="51"/>
      <c r="G298" s="71" t="s">
        <v>20</v>
      </c>
      <c r="H298" s="67">
        <f>[1]кальк!J360</f>
        <v>411</v>
      </c>
      <c r="I298" s="67"/>
    </row>
    <row r="299" spans="1:9" ht="13.5" customHeight="1" x14ac:dyDescent="0.2">
      <c r="A299" s="86" t="s">
        <v>207</v>
      </c>
      <c r="B299" s="50" t="s">
        <v>208</v>
      </c>
      <c r="C299" s="21"/>
      <c r="D299" s="21"/>
      <c r="E299" s="21"/>
      <c r="F299" s="51"/>
      <c r="G299" s="71" t="s">
        <v>20</v>
      </c>
      <c r="H299" s="67"/>
      <c r="I299" s="67">
        <f>[1]кальк!J361</f>
        <v>529</v>
      </c>
    </row>
    <row r="300" spans="1:9" ht="13.5" customHeight="1" x14ac:dyDescent="0.2">
      <c r="A300" s="99"/>
      <c r="B300" s="100"/>
      <c r="C300" s="100"/>
      <c r="D300" s="100"/>
      <c r="E300" s="100"/>
      <c r="F300" s="100"/>
      <c r="G300" s="100"/>
      <c r="H300" s="101"/>
      <c r="I300" s="101"/>
    </row>
    <row r="301" spans="1:9" x14ac:dyDescent="0.2">
      <c r="A301" s="33" t="s">
        <v>58</v>
      </c>
      <c r="B301" s="33"/>
      <c r="C301" s="33"/>
      <c r="D301" s="33"/>
      <c r="E301" s="33"/>
      <c r="F301" s="33"/>
      <c r="G301" s="33"/>
      <c r="H301" s="33"/>
      <c r="I301" s="33"/>
    </row>
    <row r="302" spans="1:9" x14ac:dyDescent="0.2">
      <c r="A302" s="33"/>
      <c r="B302" s="33"/>
      <c r="C302" s="33"/>
      <c r="D302" s="33"/>
      <c r="E302" s="33"/>
      <c r="F302" s="33"/>
      <c r="G302" s="33"/>
      <c r="H302" s="33"/>
      <c r="I302" s="33"/>
    </row>
    <row r="303" spans="1:9" x14ac:dyDescent="0.2">
      <c r="A303" s="33" t="s">
        <v>59</v>
      </c>
      <c r="B303" s="33"/>
      <c r="C303" s="33"/>
      <c r="D303" s="33"/>
      <c r="E303" s="33"/>
      <c r="F303" s="33"/>
      <c r="G303" s="33"/>
      <c r="H303" s="33"/>
      <c r="I303" s="33"/>
    </row>
    <row r="304" spans="1:9" x14ac:dyDescent="0.2">
      <c r="A304" s="33"/>
      <c r="B304" s="33"/>
      <c r="C304" s="33"/>
      <c r="D304" s="33"/>
      <c r="E304" s="33"/>
      <c r="F304" s="33"/>
      <c r="G304" s="33"/>
      <c r="H304" s="33"/>
      <c r="I304" s="33"/>
    </row>
    <row r="305" spans="1:9" ht="15" x14ac:dyDescent="0.25">
      <c r="A305" s="34"/>
      <c r="B305" s="34"/>
      <c r="C305" s="34"/>
      <c r="D305" s="34"/>
      <c r="E305" s="34"/>
      <c r="F305" s="34" t="str">
        <f>F197</f>
        <v>Утверждаю:</v>
      </c>
      <c r="G305" s="34"/>
      <c r="H305" s="34"/>
      <c r="I305" s="34"/>
    </row>
    <row r="306" spans="1:9" ht="15" x14ac:dyDescent="0.25">
      <c r="A306" s="34"/>
      <c r="B306" s="34"/>
      <c r="C306" s="34"/>
      <c r="D306" s="34"/>
      <c r="E306" s="34"/>
      <c r="F306" s="34" t="str">
        <f>F198</f>
        <v>Главный врач ГБУЗ СО "Сызранская ГП"</v>
      </c>
      <c r="G306" s="34"/>
      <c r="H306" s="34"/>
      <c r="I306" s="34"/>
    </row>
    <row r="307" spans="1:9" ht="15" x14ac:dyDescent="0.25">
      <c r="A307" s="34"/>
      <c r="B307" s="34"/>
      <c r="C307" s="34"/>
      <c r="D307" s="34"/>
      <c r="E307" s="34"/>
      <c r="F307" s="34"/>
      <c r="G307" s="34"/>
      <c r="H307" s="34"/>
      <c r="I307" s="34"/>
    </row>
    <row r="308" spans="1:9" ht="15" x14ac:dyDescent="0.25">
      <c r="A308" s="34"/>
      <c r="B308" s="34"/>
      <c r="C308" s="34"/>
      <c r="D308" s="34"/>
      <c r="E308" s="34"/>
      <c r="F308" s="34" t="str">
        <f>F200</f>
        <v>_________________________А.В.Гайлис</v>
      </c>
      <c r="G308" s="34"/>
      <c r="H308" s="34"/>
      <c r="I308" s="34"/>
    </row>
    <row r="309" spans="1:9" ht="15" x14ac:dyDescent="0.25">
      <c r="A309" s="34"/>
      <c r="B309" s="34"/>
      <c r="C309" s="34"/>
      <c r="D309" s="34"/>
      <c r="E309" s="34"/>
      <c r="F309" s="34"/>
      <c r="G309" s="34"/>
      <c r="H309" s="34"/>
      <c r="I309" s="34"/>
    </row>
    <row r="310" spans="1:9" ht="15" x14ac:dyDescent="0.25">
      <c r="A310" s="34"/>
      <c r="B310" s="34"/>
      <c r="C310" s="34"/>
      <c r="D310" s="34"/>
      <c r="E310" s="34"/>
      <c r="F310" s="34"/>
      <c r="G310" s="34"/>
      <c r="H310" s="34"/>
      <c r="I310" s="34"/>
    </row>
    <row r="311" spans="1:9" ht="14.25" x14ac:dyDescent="0.2">
      <c r="A311" s="308" t="str">
        <f>A202</f>
        <v>ПРЕЙСКУРАНТ ЦЕН НА ПЛАТНЫЕ МЕДИЦИНСКИЕ УСЛУГИ,</v>
      </c>
      <c r="B311" s="308"/>
      <c r="C311" s="308"/>
      <c r="D311" s="308"/>
      <c r="E311" s="308"/>
      <c r="F311" s="308"/>
      <c r="G311" s="308"/>
      <c r="H311" s="308"/>
      <c r="I311" s="308"/>
    </row>
    <row r="312" spans="1:9" ht="15" x14ac:dyDescent="0.25">
      <c r="A312" s="309" t="str">
        <f>A203</f>
        <v>оказываемые ГБУЗ СО "Сызранская поликлиника"</v>
      </c>
      <c r="B312" s="309"/>
      <c r="C312" s="309"/>
      <c r="D312" s="309"/>
      <c r="E312" s="309"/>
      <c r="F312" s="309"/>
      <c r="G312" s="309"/>
      <c r="H312" s="309"/>
      <c r="I312" s="309"/>
    </row>
    <row r="313" spans="1:9" ht="15" x14ac:dyDescent="0.25">
      <c r="A313" s="309" t="str">
        <f>A204</f>
        <v>по состоянию на 01.08.2019 года.</v>
      </c>
      <c r="B313" s="309"/>
      <c r="C313" s="309"/>
      <c r="D313" s="309"/>
      <c r="E313" s="309"/>
      <c r="F313" s="309"/>
      <c r="G313" s="309"/>
      <c r="H313" s="309"/>
      <c r="I313" s="309"/>
    </row>
    <row r="314" spans="1:9" ht="15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ht="30" x14ac:dyDescent="0.2">
      <c r="A315" s="4" t="s">
        <v>6</v>
      </c>
      <c r="B315" s="217" t="s">
        <v>7</v>
      </c>
      <c r="C315" s="218"/>
      <c r="D315" s="218"/>
      <c r="E315" s="218"/>
      <c r="F315" s="219"/>
      <c r="G315" s="5" t="s">
        <v>8</v>
      </c>
      <c r="H315" s="220" t="s">
        <v>9</v>
      </c>
      <c r="I315" s="221"/>
    </row>
    <row r="316" spans="1:9" ht="15" x14ac:dyDescent="0.25">
      <c r="A316" s="6">
        <v>1</v>
      </c>
      <c r="B316" s="222">
        <v>2</v>
      </c>
      <c r="C316" s="223"/>
      <c r="D316" s="223"/>
      <c r="E316" s="223"/>
      <c r="F316" s="224"/>
      <c r="G316" s="7">
        <v>3</v>
      </c>
      <c r="H316" s="220">
        <v>4</v>
      </c>
      <c r="I316" s="221"/>
    </row>
    <row r="317" spans="1:9" ht="1.5" customHeight="1" x14ac:dyDescent="0.25">
      <c r="A317" s="36"/>
      <c r="B317" s="36"/>
      <c r="C317" s="36"/>
      <c r="D317" s="36"/>
      <c r="E317" s="36"/>
      <c r="F317" s="36"/>
      <c r="G317" s="37"/>
      <c r="H317" s="38"/>
      <c r="I317" s="38"/>
    </row>
    <row r="318" spans="1:9" ht="15" customHeight="1" x14ac:dyDescent="0.2">
      <c r="A318" s="300" t="s">
        <v>209</v>
      </c>
      <c r="B318" s="300"/>
      <c r="C318" s="300"/>
      <c r="D318" s="300"/>
      <c r="E318" s="300"/>
      <c r="F318" s="300"/>
      <c r="G318" s="300"/>
      <c r="H318" s="300"/>
      <c r="I318" s="300"/>
    </row>
    <row r="319" spans="1:9" ht="2.25" customHeight="1" x14ac:dyDescent="0.25">
      <c r="A319" s="36"/>
      <c r="B319" s="36"/>
      <c r="C319" s="36"/>
      <c r="D319" s="36"/>
      <c r="E319" s="36"/>
      <c r="F319" s="36"/>
      <c r="G319" s="37"/>
      <c r="H319" s="38"/>
      <c r="I319" s="38"/>
    </row>
    <row r="320" spans="1:9" ht="27" customHeight="1" x14ac:dyDescent="0.2">
      <c r="A320" s="17">
        <v>4917</v>
      </c>
      <c r="B320" s="301" t="s">
        <v>210</v>
      </c>
      <c r="C320" s="302"/>
      <c r="D320" s="302"/>
      <c r="E320" s="302"/>
      <c r="F320" s="303"/>
      <c r="G320" s="102" t="s">
        <v>211</v>
      </c>
      <c r="H320" s="304">
        <f>[1]кальк!J99</f>
        <v>585</v>
      </c>
      <c r="I320" s="305"/>
    </row>
    <row r="321" spans="1:9" ht="18" customHeight="1" x14ac:dyDescent="0.2">
      <c r="A321" s="103" t="s">
        <v>212</v>
      </c>
      <c r="B321" s="21" t="s">
        <v>213</v>
      </c>
      <c r="C321" s="21"/>
      <c r="D321" s="21"/>
      <c r="E321" s="21"/>
      <c r="F321" s="51"/>
      <c r="G321" s="104" t="s">
        <v>211</v>
      </c>
      <c r="H321" s="306">
        <f>[1]кальк!J100</f>
        <v>465</v>
      </c>
      <c r="I321" s="307"/>
    </row>
    <row r="322" spans="1:9" ht="18" customHeight="1" x14ac:dyDescent="0.2">
      <c r="A322" s="103">
        <v>4917</v>
      </c>
      <c r="B322" s="21" t="s">
        <v>214</v>
      </c>
      <c r="C322" s="21"/>
      <c r="D322" s="21"/>
      <c r="E322" s="21"/>
      <c r="F322" s="51"/>
      <c r="G322" s="104" t="s">
        <v>211</v>
      </c>
      <c r="H322" s="306">
        <f>[1]кальк!J101</f>
        <v>608</v>
      </c>
      <c r="I322" s="307"/>
    </row>
    <row r="323" spans="1:9" ht="18" customHeight="1" x14ac:dyDescent="0.2">
      <c r="A323" s="67" t="s">
        <v>215</v>
      </c>
      <c r="B323" s="21" t="s">
        <v>216</v>
      </c>
      <c r="C323" s="21"/>
      <c r="D323" s="21"/>
      <c r="E323" s="21"/>
      <c r="F323" s="51"/>
      <c r="G323" s="104" t="s">
        <v>211</v>
      </c>
      <c r="H323" s="306">
        <f>[1]кальк!J102</f>
        <v>578</v>
      </c>
      <c r="I323" s="307"/>
    </row>
    <row r="324" spans="1:9" ht="32.25" customHeight="1" x14ac:dyDescent="0.2">
      <c r="A324" s="67" t="s">
        <v>217</v>
      </c>
      <c r="B324" s="249" t="s">
        <v>218</v>
      </c>
      <c r="C324" s="232"/>
      <c r="D324" s="232"/>
      <c r="E324" s="232"/>
      <c r="F324" s="250"/>
      <c r="G324" s="104" t="s">
        <v>211</v>
      </c>
      <c r="H324" s="306">
        <f>[1]кальк!J103</f>
        <v>584</v>
      </c>
      <c r="I324" s="307"/>
    </row>
    <row r="325" spans="1:9" ht="31.5" customHeight="1" x14ac:dyDescent="0.2">
      <c r="A325" s="67" t="s">
        <v>217</v>
      </c>
      <c r="B325" s="249" t="s">
        <v>219</v>
      </c>
      <c r="C325" s="232"/>
      <c r="D325" s="232"/>
      <c r="E325" s="232"/>
      <c r="F325" s="250"/>
      <c r="G325" s="104" t="s">
        <v>211</v>
      </c>
      <c r="H325" s="306">
        <f>[1]кальк!J104</f>
        <v>525</v>
      </c>
      <c r="I325" s="307"/>
    </row>
    <row r="326" spans="1:9" ht="18" customHeight="1" x14ac:dyDescent="0.2">
      <c r="A326" s="67">
        <v>4275</v>
      </c>
      <c r="B326" s="21" t="s">
        <v>220</v>
      </c>
      <c r="C326" s="21"/>
      <c r="D326" s="21"/>
      <c r="E326" s="21"/>
      <c r="F326" s="51"/>
      <c r="G326" s="104" t="s">
        <v>221</v>
      </c>
      <c r="H326" s="306">
        <f>[1]кальк!J105</f>
        <v>857</v>
      </c>
      <c r="I326" s="307"/>
    </row>
    <row r="327" spans="1:9" ht="18" customHeight="1" x14ac:dyDescent="0.2">
      <c r="A327" s="67" t="s">
        <v>222</v>
      </c>
      <c r="B327" s="21" t="s">
        <v>223</v>
      </c>
      <c r="C327" s="21"/>
      <c r="D327" s="21"/>
      <c r="E327" s="21"/>
      <c r="F327" s="51"/>
      <c r="G327" s="104" t="s">
        <v>221</v>
      </c>
      <c r="H327" s="306">
        <f>[1]кальк!J106</f>
        <v>859</v>
      </c>
      <c r="I327" s="307"/>
    </row>
    <row r="328" spans="1:9" ht="18" customHeight="1" x14ac:dyDescent="0.2">
      <c r="A328" s="67" t="s">
        <v>222</v>
      </c>
      <c r="B328" s="21" t="s">
        <v>224</v>
      </c>
      <c r="C328" s="21"/>
      <c r="D328" s="21"/>
      <c r="E328" s="21"/>
      <c r="F328" s="51"/>
      <c r="G328" s="104" t="s">
        <v>221</v>
      </c>
      <c r="H328" s="306">
        <f>[1]кальк!J107</f>
        <v>2428</v>
      </c>
      <c r="I328" s="307"/>
    </row>
    <row r="329" spans="1:9" ht="18" customHeight="1" x14ac:dyDescent="0.2">
      <c r="A329" s="67">
        <v>4276</v>
      </c>
      <c r="B329" s="21" t="s">
        <v>225</v>
      </c>
      <c r="C329" s="21"/>
      <c r="D329" s="21"/>
      <c r="E329" s="21"/>
      <c r="F329" s="51"/>
      <c r="G329" s="104" t="s">
        <v>221</v>
      </c>
      <c r="H329" s="306">
        <f>[1]кальк!J108</f>
        <v>1111</v>
      </c>
      <c r="I329" s="307"/>
    </row>
    <row r="330" spans="1:9" ht="18" customHeight="1" x14ac:dyDescent="0.2">
      <c r="A330" s="67">
        <v>4277</v>
      </c>
      <c r="B330" s="21" t="s">
        <v>226</v>
      </c>
      <c r="C330" s="21"/>
      <c r="D330" s="21"/>
      <c r="E330" s="21"/>
      <c r="F330" s="51"/>
      <c r="G330" s="104" t="s">
        <v>221</v>
      </c>
      <c r="H330" s="306">
        <f>[1]кальк!J109</f>
        <v>747</v>
      </c>
      <c r="I330" s="307"/>
    </row>
    <row r="331" spans="1:9" ht="18" customHeight="1" x14ac:dyDescent="0.2">
      <c r="A331" s="67">
        <v>4278</v>
      </c>
      <c r="B331" s="21" t="s">
        <v>227</v>
      </c>
      <c r="C331" s="21"/>
      <c r="D331" s="21"/>
      <c r="E331" s="21"/>
      <c r="F331" s="51"/>
      <c r="G331" s="104" t="s">
        <v>221</v>
      </c>
      <c r="H331" s="306">
        <f>[1]кальк!J110</f>
        <v>613</v>
      </c>
      <c r="I331" s="307"/>
    </row>
    <row r="332" spans="1:9" ht="18" customHeight="1" x14ac:dyDescent="0.2">
      <c r="A332" s="67">
        <v>4279</v>
      </c>
      <c r="B332" s="21" t="s">
        <v>228</v>
      </c>
      <c r="C332" s="21"/>
      <c r="D332" s="21"/>
      <c r="E332" s="21"/>
      <c r="F332" s="51"/>
      <c r="G332" s="104" t="s">
        <v>221</v>
      </c>
      <c r="H332" s="306">
        <f>[1]кальк!J111</f>
        <v>875</v>
      </c>
      <c r="I332" s="307"/>
    </row>
    <row r="333" spans="1:9" ht="18" customHeight="1" x14ac:dyDescent="0.2">
      <c r="A333" s="67">
        <v>4280</v>
      </c>
      <c r="B333" s="21" t="s">
        <v>229</v>
      </c>
      <c r="C333" s="21"/>
      <c r="D333" s="21"/>
      <c r="E333" s="21"/>
      <c r="F333" s="51"/>
      <c r="G333" s="104" t="s">
        <v>221</v>
      </c>
      <c r="H333" s="306">
        <f>[1]кальк!J112</f>
        <v>659</v>
      </c>
      <c r="I333" s="307"/>
    </row>
    <row r="334" spans="1:9" ht="18" customHeight="1" x14ac:dyDescent="0.2">
      <c r="A334" s="67"/>
      <c r="B334" s="21" t="s">
        <v>230</v>
      </c>
      <c r="C334" s="21"/>
      <c r="D334" s="21"/>
      <c r="E334" s="21"/>
      <c r="F334" s="51"/>
      <c r="G334" s="104" t="s">
        <v>221</v>
      </c>
      <c r="H334" s="306">
        <f>[1]кальк!J113</f>
        <v>711</v>
      </c>
      <c r="I334" s="307"/>
    </row>
    <row r="335" spans="1:9" ht="18" customHeight="1" x14ac:dyDescent="0.2">
      <c r="A335" s="67">
        <v>4441</v>
      </c>
      <c r="B335" s="21" t="s">
        <v>231</v>
      </c>
      <c r="C335" s="21"/>
      <c r="D335" s="21"/>
      <c r="E335" s="21"/>
      <c r="F335" s="51"/>
      <c r="G335" s="104" t="s">
        <v>221</v>
      </c>
      <c r="H335" s="306">
        <f>[1]кальк!J114</f>
        <v>685</v>
      </c>
      <c r="I335" s="307"/>
    </row>
    <row r="336" spans="1:9" ht="18" customHeight="1" x14ac:dyDescent="0.2">
      <c r="A336" s="67">
        <v>4498</v>
      </c>
      <c r="B336" s="21" t="s">
        <v>232</v>
      </c>
      <c r="C336" s="21"/>
      <c r="D336" s="21"/>
      <c r="E336" s="21"/>
      <c r="F336" s="51"/>
      <c r="G336" s="104" t="s">
        <v>221</v>
      </c>
      <c r="H336" s="306">
        <f>[1]кальк!J116</f>
        <v>1923</v>
      </c>
      <c r="I336" s="307"/>
    </row>
    <row r="337" spans="1:9" ht="18" customHeight="1" x14ac:dyDescent="0.2">
      <c r="A337" s="67" t="s">
        <v>233</v>
      </c>
      <c r="B337" s="21" t="s">
        <v>234</v>
      </c>
      <c r="C337" s="21"/>
      <c r="D337" s="21"/>
      <c r="E337" s="21"/>
      <c r="F337" s="51"/>
      <c r="G337" s="104" t="s">
        <v>221</v>
      </c>
      <c r="H337" s="306">
        <f>[1]кальк!J117</f>
        <v>993</v>
      </c>
      <c r="I337" s="307"/>
    </row>
    <row r="338" spans="1:9" s="108" customFormat="1" ht="18" customHeight="1" x14ac:dyDescent="0.25">
      <c r="A338" s="105"/>
      <c r="B338" s="106"/>
      <c r="C338" s="106"/>
      <c r="D338" s="106"/>
      <c r="E338" s="106"/>
      <c r="F338" s="106"/>
      <c r="G338" s="107"/>
      <c r="H338" s="310"/>
      <c r="I338" s="310"/>
    </row>
    <row r="339" spans="1:9" s="108" customFormat="1" ht="18" customHeight="1" x14ac:dyDescent="0.2">
      <c r="A339" s="33" t="s">
        <v>58</v>
      </c>
      <c r="B339" s="33"/>
      <c r="C339" s="33"/>
      <c r="D339" s="33"/>
      <c r="E339" s="33"/>
      <c r="F339" s="33"/>
      <c r="G339" s="33"/>
      <c r="H339" s="33"/>
      <c r="I339" s="33"/>
    </row>
    <row r="340" spans="1:9" s="108" customFormat="1" x14ac:dyDescent="0.2">
      <c r="A340" s="33"/>
      <c r="B340" s="33"/>
      <c r="C340" s="33"/>
      <c r="D340" s="33"/>
      <c r="E340" s="33"/>
      <c r="F340" s="33"/>
      <c r="G340" s="33"/>
      <c r="H340" s="33"/>
      <c r="I340" s="33"/>
    </row>
    <row r="341" spans="1:9" s="108" customFormat="1" x14ac:dyDescent="0.2">
      <c r="A341" s="33" t="s">
        <v>59</v>
      </c>
      <c r="B341" s="33"/>
      <c r="C341" s="33"/>
      <c r="D341" s="33"/>
      <c r="E341" s="33"/>
      <c r="F341" s="33"/>
      <c r="G341" s="33"/>
      <c r="H341" s="33"/>
      <c r="I341" s="33"/>
    </row>
    <row r="342" spans="1:9" s="108" customFormat="1" x14ac:dyDescent="0.2">
      <c r="A342" s="101"/>
      <c r="B342" s="100"/>
      <c r="C342" s="100"/>
      <c r="D342" s="100"/>
      <c r="E342" s="100"/>
      <c r="F342" s="100"/>
      <c r="G342" s="109"/>
      <c r="H342" s="311"/>
      <c r="I342" s="311"/>
    </row>
    <row r="343" spans="1:9" s="108" customFormat="1" x14ac:dyDescent="0.2">
      <c r="A343" s="101"/>
      <c r="B343" s="100"/>
      <c r="C343" s="100"/>
      <c r="D343" s="100"/>
      <c r="E343" s="100"/>
      <c r="F343" s="100"/>
      <c r="G343" s="109"/>
      <c r="H343" s="109"/>
      <c r="I343" s="109"/>
    </row>
    <row r="344" spans="1:9" s="108" customFormat="1" x14ac:dyDescent="0.2">
      <c r="A344" s="101"/>
      <c r="B344" s="100"/>
      <c r="C344" s="100"/>
      <c r="D344" s="100"/>
      <c r="E344" s="100"/>
      <c r="F344" s="100"/>
      <c r="G344" s="109"/>
      <c r="H344" s="109"/>
      <c r="I344" s="109"/>
    </row>
    <row r="345" spans="1:9" s="108" customFormat="1" x14ac:dyDescent="0.2">
      <c r="A345" s="101"/>
      <c r="B345" s="100"/>
      <c r="C345" s="100"/>
      <c r="D345" s="100"/>
      <c r="E345" s="100"/>
      <c r="F345" s="100"/>
      <c r="G345" s="109"/>
      <c r="H345" s="109"/>
      <c r="I345" s="109"/>
    </row>
    <row r="346" spans="1:9" s="108" customFormat="1" x14ac:dyDescent="0.2">
      <c r="A346" s="101"/>
      <c r="B346" s="100"/>
      <c r="C346" s="100"/>
      <c r="D346" s="100"/>
      <c r="E346" s="100"/>
      <c r="F346" s="100"/>
      <c r="G346" s="109"/>
      <c r="H346" s="109"/>
      <c r="I346" s="109"/>
    </row>
    <row r="347" spans="1:9" s="108" customFormat="1" x14ac:dyDescent="0.2">
      <c r="A347" s="101"/>
      <c r="B347" s="100"/>
      <c r="C347" s="100"/>
      <c r="D347" s="100"/>
      <c r="E347" s="100"/>
      <c r="F347" s="100"/>
      <c r="G347" s="109"/>
      <c r="H347" s="109"/>
      <c r="I347" s="109"/>
    </row>
    <row r="348" spans="1:9" s="108" customFormat="1" x14ac:dyDescent="0.2">
      <c r="A348" s="101"/>
      <c r="B348" s="100"/>
      <c r="C348" s="100"/>
      <c r="D348" s="100"/>
      <c r="E348" s="100"/>
      <c r="F348" s="100"/>
      <c r="G348" s="109"/>
      <c r="H348" s="109"/>
      <c r="I348" s="109"/>
    </row>
    <row r="349" spans="1:9" s="108" customFormat="1" x14ac:dyDescent="0.2">
      <c r="A349" s="101"/>
      <c r="B349" s="100"/>
      <c r="C349" s="100"/>
      <c r="D349" s="100"/>
      <c r="E349" s="100"/>
      <c r="F349" s="100"/>
      <c r="G349" s="109"/>
      <c r="H349" s="109"/>
      <c r="I349" s="109"/>
    </row>
    <row r="350" spans="1:9" s="108" customFormat="1" x14ac:dyDescent="0.2">
      <c r="A350" s="101"/>
      <c r="B350" s="100"/>
      <c r="C350" s="100"/>
      <c r="D350" s="100"/>
      <c r="E350" s="100"/>
      <c r="F350" s="100"/>
      <c r="G350" s="109"/>
      <c r="H350" s="109"/>
      <c r="I350" s="109"/>
    </row>
    <row r="351" spans="1:9" s="108" customFormat="1" x14ac:dyDescent="0.2">
      <c r="A351" s="101"/>
      <c r="B351" s="100"/>
      <c r="C351" s="100"/>
      <c r="D351" s="100"/>
      <c r="E351" s="100"/>
      <c r="F351" s="100"/>
      <c r="G351" s="109"/>
      <c r="H351" s="109"/>
      <c r="I351" s="109"/>
    </row>
    <row r="352" spans="1:9" s="108" customFormat="1" x14ac:dyDescent="0.2">
      <c r="A352" s="101"/>
      <c r="B352" s="100"/>
      <c r="C352" s="100"/>
      <c r="D352" s="100"/>
      <c r="E352" s="100"/>
      <c r="F352" s="100"/>
      <c r="G352" s="109"/>
      <c r="H352" s="109"/>
      <c r="I352" s="109"/>
    </row>
    <row r="353" spans="1:9" ht="15" x14ac:dyDescent="0.25">
      <c r="A353" s="33"/>
      <c r="B353" s="33"/>
      <c r="C353" s="33"/>
      <c r="D353" s="33"/>
      <c r="E353" s="33"/>
      <c r="F353" s="34" t="str">
        <f>F1</f>
        <v>Утверждаю:</v>
      </c>
      <c r="G353" s="34"/>
      <c r="H353" s="34"/>
      <c r="I353" s="33"/>
    </row>
    <row r="354" spans="1:9" ht="15" x14ac:dyDescent="0.25">
      <c r="A354" s="33"/>
      <c r="B354" s="33"/>
      <c r="C354" s="33"/>
      <c r="D354" s="33"/>
      <c r="E354" s="33"/>
      <c r="F354" s="34" t="str">
        <f>F2</f>
        <v>Главный врач ГБУЗ СО "Сызранская ГП"</v>
      </c>
      <c r="G354" s="34"/>
      <c r="H354" s="34"/>
      <c r="I354" s="33"/>
    </row>
    <row r="355" spans="1:9" ht="15" x14ac:dyDescent="0.25">
      <c r="A355" s="33"/>
      <c r="B355" s="33"/>
      <c r="C355" s="33"/>
      <c r="D355" s="33"/>
      <c r="E355" s="33"/>
      <c r="F355" s="34"/>
      <c r="G355" s="34"/>
      <c r="H355" s="34"/>
      <c r="I355" s="33"/>
    </row>
    <row r="356" spans="1:9" ht="15" x14ac:dyDescent="0.25">
      <c r="A356" s="33"/>
      <c r="B356" s="33"/>
      <c r="C356" s="33"/>
      <c r="D356" s="33"/>
      <c r="E356" s="33"/>
      <c r="F356" s="34" t="str">
        <f>F5</f>
        <v>_________________________А.В.Гайлис</v>
      </c>
      <c r="G356" s="34"/>
      <c r="H356" s="34"/>
      <c r="I356" s="33"/>
    </row>
    <row r="357" spans="1:9" ht="15" x14ac:dyDescent="0.25">
      <c r="A357" s="33"/>
      <c r="B357" s="33"/>
      <c r="C357" s="33"/>
      <c r="D357" s="33"/>
      <c r="E357" s="33"/>
      <c r="F357" s="34"/>
      <c r="G357" s="34"/>
      <c r="H357" s="34"/>
      <c r="I357" s="33"/>
    </row>
    <row r="358" spans="1:9" x14ac:dyDescent="0.2">
      <c r="A358" s="33"/>
      <c r="B358" s="33"/>
      <c r="C358" s="33"/>
      <c r="D358" s="33"/>
      <c r="E358" s="33"/>
      <c r="F358" s="33"/>
      <c r="G358" s="33"/>
      <c r="H358" s="33"/>
      <c r="I358" s="33"/>
    </row>
    <row r="359" spans="1:9" ht="14.25" x14ac:dyDescent="0.2">
      <c r="A359" s="308" t="str">
        <f>A7</f>
        <v>ПРЕЙСКУРАНТ ЦЕН НА ПЛАТНЫЕ МЕДИЦИНСКИЕ УСЛУГИ,</v>
      </c>
      <c r="B359" s="308"/>
      <c r="C359" s="308"/>
      <c r="D359" s="308"/>
      <c r="E359" s="308"/>
      <c r="F359" s="308"/>
      <c r="G359" s="308"/>
      <c r="H359" s="308"/>
      <c r="I359" s="308"/>
    </row>
    <row r="360" spans="1:9" ht="14.25" x14ac:dyDescent="0.2">
      <c r="A360" s="308" t="str">
        <f>A8</f>
        <v>оказываемые ГБУЗ СО "Сызранская поликлиника"</v>
      </c>
      <c r="B360" s="308"/>
      <c r="C360" s="308"/>
      <c r="D360" s="308"/>
      <c r="E360" s="308"/>
      <c r="F360" s="308"/>
      <c r="G360" s="308"/>
      <c r="H360" s="308"/>
      <c r="I360" s="308"/>
    </row>
    <row r="361" spans="1:9" ht="14.25" x14ac:dyDescent="0.2">
      <c r="A361" s="308" t="str">
        <f>A9</f>
        <v>по состоянию на 01.08.2019 года.</v>
      </c>
      <c r="B361" s="308"/>
      <c r="C361" s="308"/>
      <c r="D361" s="308"/>
      <c r="E361" s="308"/>
      <c r="F361" s="308"/>
      <c r="G361" s="308"/>
      <c r="H361" s="308"/>
      <c r="I361" s="308"/>
    </row>
    <row r="362" spans="1:9" ht="15" x14ac:dyDescent="0.25">
      <c r="A362" s="110"/>
      <c r="B362" s="110"/>
      <c r="C362" s="110"/>
      <c r="D362" s="110"/>
      <c r="E362" s="110"/>
      <c r="F362" s="110"/>
      <c r="G362" s="110"/>
      <c r="H362" s="110"/>
      <c r="I362" s="110"/>
    </row>
    <row r="363" spans="1:9" ht="2.25" customHeight="1" x14ac:dyDescent="0.2">
      <c r="A363" s="111"/>
      <c r="B363" s="112"/>
      <c r="C363" s="112"/>
      <c r="D363" s="112"/>
      <c r="E363" s="112"/>
      <c r="F363" s="112"/>
      <c r="G363" s="112"/>
      <c r="H363" s="112"/>
      <c r="I363" s="113"/>
    </row>
    <row r="364" spans="1:9" ht="30" x14ac:dyDescent="0.2">
      <c r="A364" s="4" t="s">
        <v>6</v>
      </c>
      <c r="B364" s="217" t="s">
        <v>7</v>
      </c>
      <c r="C364" s="218"/>
      <c r="D364" s="218"/>
      <c r="E364" s="218"/>
      <c r="F364" s="219"/>
      <c r="G364" s="5" t="s">
        <v>8</v>
      </c>
      <c r="H364" s="220" t="s">
        <v>9</v>
      </c>
      <c r="I364" s="221"/>
    </row>
    <row r="365" spans="1:9" ht="15" x14ac:dyDescent="0.25">
      <c r="A365" s="6">
        <v>1</v>
      </c>
      <c r="B365" s="222">
        <v>2</v>
      </c>
      <c r="C365" s="223"/>
      <c r="D365" s="223"/>
      <c r="E365" s="223"/>
      <c r="F365" s="224"/>
      <c r="G365" s="7">
        <v>3</v>
      </c>
      <c r="H365" s="220">
        <v>4</v>
      </c>
      <c r="I365" s="221"/>
    </row>
    <row r="366" spans="1:9" ht="1.5" customHeight="1" x14ac:dyDescent="0.25">
      <c r="A366" s="36"/>
      <c r="B366" s="36"/>
      <c r="C366" s="36"/>
      <c r="D366" s="36"/>
      <c r="E366" s="36"/>
      <c r="F366" s="36"/>
      <c r="G366" s="37"/>
      <c r="H366" s="38"/>
      <c r="I366" s="39"/>
    </row>
    <row r="367" spans="1:9" ht="14.25" x14ac:dyDescent="0.2">
      <c r="A367" s="322" t="s">
        <v>235</v>
      </c>
      <c r="B367" s="300"/>
      <c r="C367" s="300"/>
      <c r="D367" s="300"/>
      <c r="E367" s="300"/>
      <c r="F367" s="300"/>
      <c r="G367" s="300"/>
      <c r="H367" s="300"/>
      <c r="I367" s="323"/>
    </row>
    <row r="368" spans="1:9" ht="2.25" customHeight="1" x14ac:dyDescent="0.2">
      <c r="A368" s="114"/>
      <c r="B368" s="115"/>
      <c r="C368" s="115"/>
      <c r="D368" s="115"/>
      <c r="E368" s="115"/>
      <c r="F368" s="115"/>
      <c r="G368" s="115"/>
      <c r="H368" s="115"/>
      <c r="I368" s="116"/>
    </row>
    <row r="369" spans="1:9" ht="14.25" x14ac:dyDescent="0.2">
      <c r="A369" s="257" t="s">
        <v>236</v>
      </c>
      <c r="B369" s="319"/>
      <c r="C369" s="319"/>
      <c r="D369" s="319"/>
      <c r="E369" s="319"/>
      <c r="F369" s="319"/>
      <c r="G369" s="319"/>
      <c r="H369" s="319"/>
      <c r="I369" s="258"/>
    </row>
    <row r="370" spans="1:9" ht="2.25" customHeight="1" x14ac:dyDescent="0.2">
      <c r="A370" s="114"/>
      <c r="B370" s="115"/>
      <c r="C370" s="115"/>
      <c r="D370" s="115"/>
      <c r="E370" s="115"/>
      <c r="F370" s="115"/>
      <c r="G370" s="115"/>
      <c r="H370" s="115"/>
      <c r="I370" s="116"/>
    </row>
    <row r="371" spans="1:9" ht="27" customHeight="1" x14ac:dyDescent="0.25">
      <c r="A371" s="117">
        <v>4165</v>
      </c>
      <c r="B371" s="324" t="s">
        <v>237</v>
      </c>
      <c r="C371" s="325"/>
      <c r="D371" s="325"/>
      <c r="E371" s="325"/>
      <c r="F371" s="326"/>
      <c r="G371" s="118" t="s">
        <v>15</v>
      </c>
      <c r="H371" s="327">
        <f>[1]кальк!J145</f>
        <v>59</v>
      </c>
      <c r="I371" s="328"/>
    </row>
    <row r="372" spans="1:9" ht="27.75" customHeight="1" x14ac:dyDescent="0.25">
      <c r="A372" s="119">
        <v>4501</v>
      </c>
      <c r="B372" s="312" t="s">
        <v>238</v>
      </c>
      <c r="C372" s="313"/>
      <c r="D372" s="313"/>
      <c r="E372" s="313"/>
      <c r="F372" s="314"/>
      <c r="G372" s="120" t="s">
        <v>15</v>
      </c>
      <c r="H372" s="315">
        <f>[1]кальк!J146</f>
        <v>59</v>
      </c>
      <c r="I372" s="316"/>
    </row>
    <row r="373" spans="1:9" ht="19.5" hidden="1" customHeight="1" x14ac:dyDescent="0.25">
      <c r="A373" s="119" t="s">
        <v>239</v>
      </c>
      <c r="B373" s="312" t="s">
        <v>240</v>
      </c>
      <c r="C373" s="313"/>
      <c r="D373" s="313"/>
      <c r="E373" s="313"/>
      <c r="F373" s="314"/>
      <c r="G373" s="121" t="s">
        <v>15</v>
      </c>
      <c r="H373" s="317">
        <f>[1]кальк!J147</f>
        <v>0</v>
      </c>
      <c r="I373" s="318"/>
    </row>
    <row r="374" spans="1:9" ht="2.25" customHeight="1" x14ac:dyDescent="0.2">
      <c r="A374" s="114"/>
      <c r="B374" s="115"/>
      <c r="C374" s="115"/>
      <c r="D374" s="115"/>
      <c r="E374" s="115"/>
      <c r="F374" s="115"/>
      <c r="G374" s="115"/>
      <c r="H374" s="115"/>
      <c r="I374" s="116"/>
    </row>
    <row r="375" spans="1:9" ht="14.25" x14ac:dyDescent="0.2">
      <c r="A375" s="257" t="s">
        <v>241</v>
      </c>
      <c r="B375" s="319"/>
      <c r="C375" s="319"/>
      <c r="D375" s="319"/>
      <c r="E375" s="319"/>
      <c r="F375" s="319"/>
      <c r="G375" s="319"/>
      <c r="H375" s="319"/>
      <c r="I375" s="258"/>
    </row>
    <row r="376" spans="1:9" ht="2.25" customHeight="1" x14ac:dyDescent="0.2">
      <c r="A376" s="114"/>
      <c r="B376" s="115"/>
      <c r="C376" s="115"/>
      <c r="D376" s="115"/>
      <c r="E376" s="115"/>
      <c r="F376" s="115"/>
      <c r="G376" s="115"/>
      <c r="H376" s="115"/>
      <c r="I376" s="116"/>
    </row>
    <row r="377" spans="1:9" s="125" customFormat="1" ht="15" x14ac:dyDescent="0.25">
      <c r="A377" s="122">
        <v>4444</v>
      </c>
      <c r="B377" s="123" t="s">
        <v>242</v>
      </c>
      <c r="C377" s="123"/>
      <c r="D377" s="123"/>
      <c r="E377" s="123"/>
      <c r="F377" s="123"/>
      <c r="G377" s="124" t="s">
        <v>15</v>
      </c>
      <c r="H377" s="320">
        <f>H165</f>
        <v>86</v>
      </c>
      <c r="I377" s="321"/>
    </row>
    <row r="378" spans="1:9" ht="2.25" customHeight="1" x14ac:dyDescent="0.2">
      <c r="A378" s="114"/>
      <c r="B378" s="115"/>
      <c r="C378" s="115"/>
      <c r="D378" s="115"/>
      <c r="E378" s="115"/>
      <c r="F378" s="115"/>
      <c r="G378" s="115"/>
      <c r="H378" s="115"/>
      <c r="I378" s="116"/>
    </row>
    <row r="379" spans="1:9" ht="53.25" x14ac:dyDescent="0.2">
      <c r="A379" s="331" t="s">
        <v>243</v>
      </c>
      <c r="B379" s="332"/>
      <c r="C379" s="332"/>
      <c r="D379" s="332"/>
      <c r="E379" s="332"/>
      <c r="F379" s="333"/>
      <c r="G379" s="126"/>
      <c r="H379" s="127" t="s">
        <v>244</v>
      </c>
      <c r="I379" s="128" t="s">
        <v>245</v>
      </c>
    </row>
    <row r="380" spans="1:9" ht="2.25" customHeight="1" x14ac:dyDescent="0.2">
      <c r="A380" s="114"/>
      <c r="B380" s="115"/>
      <c r="C380" s="115"/>
      <c r="D380" s="115"/>
      <c r="E380" s="115"/>
      <c r="F380" s="115"/>
      <c r="G380" s="115"/>
      <c r="H380" s="115"/>
      <c r="I380" s="116"/>
    </row>
    <row r="381" spans="1:9" ht="15" x14ac:dyDescent="0.25">
      <c r="A381" s="67">
        <v>44166</v>
      </c>
      <c r="B381" s="21" t="s">
        <v>246</v>
      </c>
      <c r="C381" s="21"/>
      <c r="D381" s="21"/>
      <c r="E381" s="21"/>
      <c r="F381" s="21"/>
      <c r="G381" s="129" t="s">
        <v>20</v>
      </c>
      <c r="H381" s="130">
        <f>[1]кальк!J150</f>
        <v>739</v>
      </c>
      <c r="I381" s="117"/>
    </row>
    <row r="382" spans="1:9" ht="13.5" customHeight="1" x14ac:dyDescent="0.25">
      <c r="A382" s="67">
        <v>5572</v>
      </c>
      <c r="B382" s="21" t="s">
        <v>247</v>
      </c>
      <c r="C382" s="21"/>
      <c r="D382" s="21"/>
      <c r="E382" s="21"/>
      <c r="F382" s="21"/>
      <c r="G382" s="129" t="s">
        <v>20</v>
      </c>
      <c r="H382" s="131">
        <f>[1]кальк!J151</f>
        <v>739</v>
      </c>
      <c r="I382" s="119"/>
    </row>
    <row r="383" spans="1:9" ht="15" x14ac:dyDescent="0.25">
      <c r="A383" s="67">
        <v>5137</v>
      </c>
      <c r="B383" s="21" t="s">
        <v>14</v>
      </c>
      <c r="C383" s="21"/>
      <c r="D383" s="21"/>
      <c r="E383" s="21"/>
      <c r="F383" s="21"/>
      <c r="G383" s="129" t="s">
        <v>15</v>
      </c>
      <c r="H383" s="131">
        <f>[1]кальк!J152</f>
        <v>38</v>
      </c>
      <c r="I383" s="119"/>
    </row>
    <row r="384" spans="1:9" ht="15" x14ac:dyDescent="0.25">
      <c r="A384" s="67">
        <v>5012</v>
      </c>
      <c r="B384" s="21" t="s">
        <v>163</v>
      </c>
      <c r="C384" s="21"/>
      <c r="D384" s="21"/>
      <c r="E384" s="21"/>
      <c r="F384" s="21"/>
      <c r="G384" s="129" t="s">
        <v>20</v>
      </c>
      <c r="H384" s="131">
        <f>[1]кальк!J153</f>
        <v>163</v>
      </c>
      <c r="I384" s="132"/>
    </row>
    <row r="385" spans="1:9" ht="15" x14ac:dyDescent="0.25">
      <c r="A385" s="67">
        <v>5016</v>
      </c>
      <c r="B385" s="21" t="s">
        <v>248</v>
      </c>
      <c r="C385" s="21"/>
      <c r="D385" s="21"/>
      <c r="E385" s="21"/>
      <c r="F385" s="21"/>
      <c r="G385" s="129" t="s">
        <v>20</v>
      </c>
      <c r="H385" s="131">
        <f>[1]кальк!J154</f>
        <v>88</v>
      </c>
      <c r="I385" s="132"/>
    </row>
    <row r="386" spans="1:9" ht="15" x14ac:dyDescent="0.25">
      <c r="A386" s="67">
        <v>5022</v>
      </c>
      <c r="B386" s="21" t="s">
        <v>189</v>
      </c>
      <c r="C386" s="21"/>
      <c r="D386" s="21"/>
      <c r="E386" s="21"/>
      <c r="F386" s="21"/>
      <c r="G386" s="129" t="s">
        <v>20</v>
      </c>
      <c r="H386" s="131">
        <f>[1]кальк!J155</f>
        <v>76</v>
      </c>
      <c r="I386" s="132"/>
    </row>
    <row r="387" spans="1:9" ht="15" x14ac:dyDescent="0.25">
      <c r="A387" s="67">
        <v>5023</v>
      </c>
      <c r="B387" s="21" t="s">
        <v>187</v>
      </c>
      <c r="C387" s="21"/>
      <c r="D387" s="21"/>
      <c r="E387" s="21"/>
      <c r="F387" s="21"/>
      <c r="G387" s="129" t="s">
        <v>20</v>
      </c>
      <c r="H387" s="131">
        <f>[1]кальк!J156</f>
        <v>97</v>
      </c>
      <c r="I387" s="132"/>
    </row>
    <row r="388" spans="1:9" ht="15" x14ac:dyDescent="0.25">
      <c r="A388" s="67">
        <v>5030</v>
      </c>
      <c r="B388" s="21" t="s">
        <v>249</v>
      </c>
      <c r="C388" s="21"/>
      <c r="D388" s="21"/>
      <c r="E388" s="21"/>
      <c r="F388" s="21"/>
      <c r="G388" s="129" t="s">
        <v>20</v>
      </c>
      <c r="H388" s="131">
        <f>[1]кальк!J157</f>
        <v>112</v>
      </c>
      <c r="I388" s="132"/>
    </row>
    <row r="389" spans="1:9" ht="15" x14ac:dyDescent="0.25">
      <c r="A389" s="67">
        <v>5039</v>
      </c>
      <c r="B389" s="21" t="s">
        <v>250</v>
      </c>
      <c r="C389" s="21"/>
      <c r="D389" s="21"/>
      <c r="E389" s="21"/>
      <c r="F389" s="21"/>
      <c r="G389" s="129" t="s">
        <v>20</v>
      </c>
      <c r="H389" s="131">
        <f>[1]кальк!J158</f>
        <v>128</v>
      </c>
      <c r="I389" s="132"/>
    </row>
    <row r="390" spans="1:9" ht="15" x14ac:dyDescent="0.2">
      <c r="A390" s="67">
        <v>5044</v>
      </c>
      <c r="B390" s="21" t="s">
        <v>251</v>
      </c>
      <c r="C390" s="21"/>
      <c r="D390" s="21"/>
      <c r="E390" s="21"/>
      <c r="F390" s="21"/>
      <c r="G390" s="129" t="s">
        <v>20</v>
      </c>
      <c r="H390" s="132">
        <f>[1]кальк!J159</f>
        <v>121</v>
      </c>
      <c r="I390" s="132"/>
    </row>
    <row r="391" spans="1:9" ht="15" x14ac:dyDescent="0.25">
      <c r="A391" s="67">
        <v>5055</v>
      </c>
      <c r="B391" s="21" t="s">
        <v>252</v>
      </c>
      <c r="C391" s="21"/>
      <c r="D391" s="21"/>
      <c r="E391" s="21"/>
      <c r="F391" s="21"/>
      <c r="G391" s="129" t="s">
        <v>20</v>
      </c>
      <c r="H391" s="131">
        <f>[1]кальк!J160</f>
        <v>316</v>
      </c>
      <c r="I391" s="132"/>
    </row>
    <row r="392" spans="1:9" ht="16.5" customHeight="1" x14ac:dyDescent="0.2">
      <c r="A392" s="67">
        <v>5136</v>
      </c>
      <c r="B392" s="249" t="s">
        <v>253</v>
      </c>
      <c r="C392" s="232"/>
      <c r="D392" s="232"/>
      <c r="E392" s="232"/>
      <c r="F392" s="250"/>
      <c r="G392" s="129" t="s">
        <v>20</v>
      </c>
      <c r="H392" s="133"/>
      <c r="I392" s="132">
        <f>[1]кальк!J161</f>
        <v>131</v>
      </c>
    </row>
    <row r="393" spans="1:9" ht="15" x14ac:dyDescent="0.25">
      <c r="A393" s="134"/>
      <c r="B393" s="24" t="s">
        <v>254</v>
      </c>
      <c r="C393" s="21"/>
      <c r="D393" s="21"/>
      <c r="E393" s="21"/>
      <c r="F393" s="21"/>
      <c r="G393" s="129"/>
      <c r="H393" s="131"/>
      <c r="I393" s="132"/>
    </row>
    <row r="394" spans="1:9" ht="15" x14ac:dyDescent="0.25">
      <c r="A394" s="67">
        <v>5059</v>
      </c>
      <c r="B394" s="21" t="s">
        <v>255</v>
      </c>
      <c r="C394" s="21"/>
      <c r="D394" s="21"/>
      <c r="E394" s="21"/>
      <c r="F394" s="21"/>
      <c r="G394" s="129" t="s">
        <v>20</v>
      </c>
      <c r="H394" s="131"/>
      <c r="I394" s="132">
        <f>[1]кальк!J163</f>
        <v>239</v>
      </c>
    </row>
    <row r="395" spans="1:9" ht="15" x14ac:dyDescent="0.25">
      <c r="A395" s="67">
        <v>5514</v>
      </c>
      <c r="B395" s="21" t="s">
        <v>256</v>
      </c>
      <c r="C395" s="21"/>
      <c r="D395" s="21"/>
      <c r="E395" s="21"/>
      <c r="F395" s="21"/>
      <c r="G395" s="129" t="s">
        <v>20</v>
      </c>
      <c r="H395" s="131"/>
      <c r="I395" s="132">
        <f>[1]кальк!J164</f>
        <v>97</v>
      </c>
    </row>
    <row r="396" spans="1:9" ht="15" x14ac:dyDescent="0.25">
      <c r="A396" s="67">
        <v>5503</v>
      </c>
      <c r="B396" s="21" t="s">
        <v>257</v>
      </c>
      <c r="C396" s="21"/>
      <c r="D396" s="21"/>
      <c r="E396" s="21"/>
      <c r="F396" s="21"/>
      <c r="G396" s="129" t="s">
        <v>20</v>
      </c>
      <c r="H396" s="131"/>
      <c r="I396" s="132">
        <f>[1]кальк!J165</f>
        <v>267</v>
      </c>
    </row>
    <row r="397" spans="1:9" ht="15" x14ac:dyDescent="0.25">
      <c r="A397" s="67">
        <v>5516</v>
      </c>
      <c r="B397" s="21" t="s">
        <v>258</v>
      </c>
      <c r="C397" s="21"/>
      <c r="D397" s="21"/>
      <c r="E397" s="21"/>
      <c r="F397" s="21"/>
      <c r="G397" s="129" t="s">
        <v>20</v>
      </c>
      <c r="H397" s="131"/>
      <c r="I397" s="132">
        <f>[1]кальк!J166</f>
        <v>585</v>
      </c>
    </row>
    <row r="398" spans="1:9" ht="15" x14ac:dyDescent="0.25">
      <c r="A398" s="67">
        <v>5079</v>
      </c>
      <c r="B398" s="21" t="s">
        <v>259</v>
      </c>
      <c r="C398" s="21"/>
      <c r="D398" s="21"/>
      <c r="E398" s="21"/>
      <c r="F398" s="21"/>
      <c r="G398" s="129" t="s">
        <v>20</v>
      </c>
      <c r="H398" s="131">
        <f>[1]кальк!J167</f>
        <v>143</v>
      </c>
      <c r="I398" s="132"/>
    </row>
    <row r="399" spans="1:9" ht="17.25" customHeight="1" x14ac:dyDescent="0.25">
      <c r="A399" s="67">
        <v>5505</v>
      </c>
      <c r="B399" s="249" t="s">
        <v>36</v>
      </c>
      <c r="C399" s="232"/>
      <c r="D399" s="232"/>
      <c r="E399" s="232"/>
      <c r="F399" s="250"/>
      <c r="G399" s="129" t="s">
        <v>20</v>
      </c>
      <c r="H399" s="131"/>
      <c r="I399" s="132">
        <f>[1]кальк!J168</f>
        <v>73</v>
      </c>
    </row>
    <row r="400" spans="1:9" ht="16.5" customHeight="1" x14ac:dyDescent="0.25">
      <c r="A400" s="67" t="s">
        <v>260</v>
      </c>
      <c r="B400" s="249" t="s">
        <v>261</v>
      </c>
      <c r="C400" s="232"/>
      <c r="D400" s="232"/>
      <c r="E400" s="232"/>
      <c r="F400" s="250"/>
      <c r="G400" s="129" t="s">
        <v>20</v>
      </c>
      <c r="H400" s="131"/>
      <c r="I400" s="132">
        <f>[1]кальк!J169</f>
        <v>90</v>
      </c>
    </row>
    <row r="401" spans="1:9" ht="15" x14ac:dyDescent="0.25">
      <c r="A401" s="67">
        <v>5521</v>
      </c>
      <c r="B401" s="21" t="s">
        <v>262</v>
      </c>
      <c r="C401" s="21"/>
      <c r="D401" s="21"/>
      <c r="E401" s="21"/>
      <c r="F401" s="21"/>
      <c r="G401" s="129" t="s">
        <v>20</v>
      </c>
      <c r="H401" s="131"/>
      <c r="I401" s="132">
        <f>[1]кальк!J170</f>
        <v>268</v>
      </c>
    </row>
    <row r="402" spans="1:9" ht="15" x14ac:dyDescent="0.25">
      <c r="A402" s="67">
        <v>5520</v>
      </c>
      <c r="B402" s="21" t="s">
        <v>263</v>
      </c>
      <c r="C402" s="21"/>
      <c r="D402" s="21"/>
      <c r="E402" s="21"/>
      <c r="F402" s="21"/>
      <c r="G402" s="129" t="s">
        <v>20</v>
      </c>
      <c r="H402" s="131"/>
      <c r="I402" s="132">
        <f>[1]кальк!J171</f>
        <v>268</v>
      </c>
    </row>
    <row r="403" spans="1:9" ht="15" x14ac:dyDescent="0.25">
      <c r="A403" s="67">
        <v>5504</v>
      </c>
      <c r="B403" s="21" t="s">
        <v>264</v>
      </c>
      <c r="C403" s="21"/>
      <c r="D403" s="21"/>
      <c r="E403" s="21"/>
      <c r="F403" s="21"/>
      <c r="G403" s="129" t="s">
        <v>20</v>
      </c>
      <c r="H403" s="131"/>
      <c r="I403" s="132">
        <f>[1]кальк!J29</f>
        <v>99</v>
      </c>
    </row>
    <row r="404" spans="1:9" ht="15" x14ac:dyDescent="0.25">
      <c r="A404" s="67">
        <v>5524</v>
      </c>
      <c r="B404" s="21" t="s">
        <v>265</v>
      </c>
      <c r="C404" s="21"/>
      <c r="D404" s="21"/>
      <c r="E404" s="21"/>
      <c r="F404" s="21"/>
      <c r="G404" s="129" t="s">
        <v>20</v>
      </c>
      <c r="H404" s="131"/>
      <c r="I404" s="132">
        <f>[1]кальк!J173</f>
        <v>250</v>
      </c>
    </row>
    <row r="405" spans="1:9" ht="27.75" customHeight="1" x14ac:dyDescent="0.25">
      <c r="A405" s="67">
        <v>5517</v>
      </c>
      <c r="B405" s="249" t="s">
        <v>266</v>
      </c>
      <c r="C405" s="232"/>
      <c r="D405" s="232"/>
      <c r="E405" s="232"/>
      <c r="F405" s="250"/>
      <c r="G405" s="129" t="s">
        <v>20</v>
      </c>
      <c r="H405" s="131"/>
      <c r="I405" s="132">
        <f>[1]кальк!J174</f>
        <v>436</v>
      </c>
    </row>
    <row r="406" spans="1:9" ht="15" x14ac:dyDescent="0.25">
      <c r="A406" s="67">
        <v>5110</v>
      </c>
      <c r="B406" s="135" t="s">
        <v>267</v>
      </c>
      <c r="C406" s="21"/>
      <c r="D406" s="21"/>
      <c r="E406" s="21"/>
      <c r="F406" s="21"/>
      <c r="G406" s="129" t="s">
        <v>20</v>
      </c>
      <c r="H406" s="131"/>
      <c r="I406" s="132">
        <f>[1]кальк!J175</f>
        <v>947</v>
      </c>
    </row>
    <row r="407" spans="1:9" ht="15" x14ac:dyDescent="0.25">
      <c r="A407" s="67" t="s">
        <v>268</v>
      </c>
      <c r="B407" s="135" t="s">
        <v>269</v>
      </c>
      <c r="C407" s="21"/>
      <c r="D407" s="21"/>
      <c r="E407" s="21"/>
      <c r="F407" s="21"/>
      <c r="G407" s="129" t="s">
        <v>20</v>
      </c>
      <c r="H407" s="131"/>
      <c r="I407" s="132">
        <f>[1]кальк!J176</f>
        <v>947</v>
      </c>
    </row>
    <row r="408" spans="1:9" ht="15" x14ac:dyDescent="0.25">
      <c r="A408" s="67">
        <v>5116</v>
      </c>
      <c r="B408" s="21" t="s">
        <v>270</v>
      </c>
      <c r="C408" s="21"/>
      <c r="D408" s="21"/>
      <c r="E408" s="21"/>
      <c r="F408" s="21"/>
      <c r="G408" s="129" t="s">
        <v>20</v>
      </c>
      <c r="H408" s="131"/>
      <c r="I408" s="132">
        <f>[1]кальк!J177</f>
        <v>360</v>
      </c>
    </row>
    <row r="409" spans="1:9" ht="15" x14ac:dyDescent="0.25">
      <c r="A409" s="67">
        <v>5597</v>
      </c>
      <c r="B409" s="135" t="s">
        <v>271</v>
      </c>
      <c r="C409" s="21"/>
      <c r="D409" s="21"/>
      <c r="E409" s="21"/>
      <c r="F409" s="21"/>
      <c r="G409" s="129" t="s">
        <v>20</v>
      </c>
      <c r="H409" s="131">
        <f>[1]кальк!J178</f>
        <v>88</v>
      </c>
      <c r="I409" s="132"/>
    </row>
    <row r="410" spans="1:9" ht="15" x14ac:dyDescent="0.25">
      <c r="A410" s="67"/>
      <c r="B410" s="24" t="s">
        <v>272</v>
      </c>
      <c r="C410" s="21"/>
      <c r="D410" s="21"/>
      <c r="E410" s="21"/>
      <c r="F410" s="21"/>
      <c r="G410" s="129"/>
      <c r="H410" s="131"/>
      <c r="I410" s="132"/>
    </row>
    <row r="411" spans="1:9" ht="15" x14ac:dyDescent="0.25">
      <c r="A411" s="67">
        <v>5145</v>
      </c>
      <c r="B411" s="21" t="s">
        <v>273</v>
      </c>
      <c r="C411" s="21"/>
      <c r="D411" s="21"/>
      <c r="E411" s="21"/>
      <c r="F411" s="21"/>
      <c r="G411" s="129" t="s">
        <v>20</v>
      </c>
      <c r="H411" s="131">
        <f>[1]кальк!J180</f>
        <v>66</v>
      </c>
      <c r="I411" s="132"/>
    </row>
    <row r="412" spans="1:9" ht="13.5" customHeight="1" x14ac:dyDescent="0.25">
      <c r="A412" s="67">
        <v>5179</v>
      </c>
      <c r="B412" s="249" t="s">
        <v>274</v>
      </c>
      <c r="C412" s="232"/>
      <c r="D412" s="232"/>
      <c r="E412" s="232"/>
      <c r="F412" s="250"/>
      <c r="G412" s="129" t="s">
        <v>20</v>
      </c>
      <c r="H412" s="131">
        <f>[1]кальк!J181</f>
        <v>110</v>
      </c>
      <c r="I412" s="132"/>
    </row>
    <row r="413" spans="1:9" ht="15" x14ac:dyDescent="0.25">
      <c r="A413" s="67"/>
      <c r="B413" s="24" t="s">
        <v>275</v>
      </c>
      <c r="C413" s="21"/>
      <c r="D413" s="21"/>
      <c r="E413" s="21"/>
      <c r="F413" s="21"/>
      <c r="G413" s="129"/>
      <c r="H413" s="131"/>
      <c r="I413" s="132"/>
    </row>
    <row r="414" spans="1:9" ht="15" x14ac:dyDescent="0.25">
      <c r="A414" s="67">
        <v>5181</v>
      </c>
      <c r="B414" s="21" t="s">
        <v>276</v>
      </c>
      <c r="C414" s="21"/>
      <c r="D414" s="21"/>
      <c r="E414" s="21"/>
      <c r="F414" s="21"/>
      <c r="G414" s="129" t="s">
        <v>20</v>
      </c>
      <c r="H414" s="131">
        <f>[1]кальк!J183</f>
        <v>205</v>
      </c>
      <c r="I414" s="132"/>
    </row>
    <row r="415" spans="1:9" ht="15" x14ac:dyDescent="0.25">
      <c r="A415" s="67">
        <v>5185</v>
      </c>
      <c r="B415" s="21" t="s">
        <v>277</v>
      </c>
      <c r="C415" s="21"/>
      <c r="D415" s="21"/>
      <c r="E415" s="21"/>
      <c r="F415" s="21"/>
      <c r="G415" s="129" t="s">
        <v>20</v>
      </c>
      <c r="H415" s="131">
        <f>[1]кальк!J184</f>
        <v>218</v>
      </c>
      <c r="I415" s="132"/>
    </row>
    <row r="416" spans="1:9" ht="15" x14ac:dyDescent="0.25">
      <c r="A416" s="67"/>
      <c r="B416" s="24" t="s">
        <v>278</v>
      </c>
      <c r="C416" s="21"/>
      <c r="D416" s="21"/>
      <c r="E416" s="21"/>
      <c r="F416" s="21"/>
      <c r="G416" s="129"/>
      <c r="H416" s="131"/>
      <c r="I416" s="132"/>
    </row>
    <row r="417" spans="1:9" ht="20.25" customHeight="1" x14ac:dyDescent="0.25">
      <c r="A417" s="67">
        <v>5200</v>
      </c>
      <c r="B417" s="249" t="s">
        <v>279</v>
      </c>
      <c r="C417" s="232"/>
      <c r="D417" s="232"/>
      <c r="E417" s="232"/>
      <c r="F417" s="250"/>
      <c r="G417" s="129" t="s">
        <v>20</v>
      </c>
      <c r="H417" s="131">
        <f>[1]кальк!J186</f>
        <v>95</v>
      </c>
      <c r="I417" s="132"/>
    </row>
    <row r="418" spans="1:9" ht="26.25" customHeight="1" x14ac:dyDescent="0.25">
      <c r="A418" s="67">
        <v>5200</v>
      </c>
      <c r="B418" s="249" t="s">
        <v>280</v>
      </c>
      <c r="C418" s="232"/>
      <c r="D418" s="232"/>
      <c r="E418" s="232"/>
      <c r="F418" s="250"/>
      <c r="G418" s="129" t="s">
        <v>20</v>
      </c>
      <c r="H418" s="131">
        <f>[1]кальк!J187</f>
        <v>189</v>
      </c>
      <c r="I418" s="132"/>
    </row>
    <row r="419" spans="1:9" ht="15" x14ac:dyDescent="0.25">
      <c r="A419" s="67"/>
      <c r="B419" s="24" t="s">
        <v>281</v>
      </c>
      <c r="C419" s="21"/>
      <c r="D419" s="21"/>
      <c r="E419" s="21"/>
      <c r="F419" s="21"/>
      <c r="G419" s="129"/>
      <c r="H419" s="131"/>
      <c r="I419" s="132"/>
    </row>
    <row r="420" spans="1:9" ht="15" x14ac:dyDescent="0.25">
      <c r="A420" s="67">
        <v>5222</v>
      </c>
      <c r="B420" s="21" t="s">
        <v>282</v>
      </c>
      <c r="C420" s="21"/>
      <c r="D420" s="21"/>
      <c r="E420" s="21"/>
      <c r="F420" s="21"/>
      <c r="G420" s="129" t="s">
        <v>20</v>
      </c>
      <c r="H420" s="131">
        <f>[1]кальк!J189</f>
        <v>85</v>
      </c>
      <c r="I420" s="132"/>
    </row>
    <row r="421" spans="1:9" ht="15" x14ac:dyDescent="0.25">
      <c r="A421" s="67">
        <v>5224</v>
      </c>
      <c r="B421" s="21" t="s">
        <v>283</v>
      </c>
      <c r="C421" s="21"/>
      <c r="D421" s="21"/>
      <c r="E421" s="21"/>
      <c r="F421" s="21"/>
      <c r="G421" s="129" t="s">
        <v>20</v>
      </c>
      <c r="H421" s="131">
        <f>[1]кальк!J190</f>
        <v>100</v>
      </c>
      <c r="I421" s="132"/>
    </row>
    <row r="422" spans="1:9" ht="15" x14ac:dyDescent="0.25">
      <c r="A422" s="77"/>
      <c r="B422" s="24" t="s">
        <v>284</v>
      </c>
      <c r="C422" s="21"/>
      <c r="D422" s="21"/>
      <c r="E422" s="21"/>
      <c r="F422" s="21"/>
      <c r="G422" s="129"/>
      <c r="H422" s="131"/>
      <c r="I422" s="132"/>
    </row>
    <row r="423" spans="1:9" ht="30" customHeight="1" x14ac:dyDescent="0.25">
      <c r="A423" s="77">
        <v>5649</v>
      </c>
      <c r="B423" s="249" t="s">
        <v>285</v>
      </c>
      <c r="C423" s="232"/>
      <c r="D423" s="232"/>
      <c r="E423" s="232"/>
      <c r="F423" s="250"/>
      <c r="G423" s="129" t="s">
        <v>20</v>
      </c>
      <c r="H423" s="131">
        <f>[1]кальк!J192</f>
        <v>162</v>
      </c>
      <c r="I423" s="132"/>
    </row>
    <row r="424" spans="1:9" ht="30.75" customHeight="1" x14ac:dyDescent="0.25">
      <c r="A424" s="136">
        <v>5537</v>
      </c>
      <c r="B424" s="249" t="s">
        <v>286</v>
      </c>
      <c r="C424" s="232"/>
      <c r="D424" s="232"/>
      <c r="E424" s="232"/>
      <c r="F424" s="250"/>
      <c r="G424" s="137" t="s">
        <v>20</v>
      </c>
      <c r="H424" s="138">
        <f>[1]кальк!J193</f>
        <v>435</v>
      </c>
      <c r="I424" s="139"/>
    </row>
    <row r="425" spans="1:9" ht="2.25" customHeight="1" x14ac:dyDescent="0.2">
      <c r="A425" s="114"/>
      <c r="B425" s="115"/>
      <c r="C425" s="115"/>
      <c r="D425" s="115"/>
      <c r="E425" s="115"/>
      <c r="F425" s="115"/>
      <c r="G425" s="115"/>
      <c r="H425" s="115"/>
      <c r="I425" s="140"/>
    </row>
    <row r="426" spans="1:9" ht="14.25" x14ac:dyDescent="0.2">
      <c r="A426" s="257" t="s">
        <v>287</v>
      </c>
      <c r="B426" s="319"/>
      <c r="C426" s="319"/>
      <c r="D426" s="319"/>
      <c r="E426" s="319"/>
      <c r="F426" s="319"/>
      <c r="G426" s="319"/>
      <c r="H426" s="319"/>
      <c r="I426" s="258"/>
    </row>
    <row r="427" spans="1:9" ht="2.25" customHeight="1" x14ac:dyDescent="0.2">
      <c r="A427" s="114"/>
      <c r="B427" s="115"/>
      <c r="C427" s="115"/>
      <c r="D427" s="115"/>
      <c r="E427" s="115"/>
      <c r="F427" s="115"/>
      <c r="G427" s="115"/>
      <c r="H427" s="115"/>
      <c r="I427" s="116"/>
    </row>
    <row r="428" spans="1:9" ht="15" x14ac:dyDescent="0.25">
      <c r="A428" s="67">
        <v>6088</v>
      </c>
      <c r="B428" s="21" t="s">
        <v>288</v>
      </c>
      <c r="C428" s="21"/>
      <c r="D428" s="21"/>
      <c r="E428" s="21"/>
      <c r="F428" s="21"/>
      <c r="G428" s="141" t="s">
        <v>20</v>
      </c>
      <c r="H428" s="329">
        <f>[1]кальк!J195</f>
        <v>454</v>
      </c>
      <c r="I428" s="330"/>
    </row>
    <row r="429" spans="1:9" ht="29.25" customHeight="1" x14ac:dyDescent="0.25">
      <c r="A429" s="77">
        <v>6156</v>
      </c>
      <c r="B429" s="249" t="s">
        <v>289</v>
      </c>
      <c r="C429" s="232"/>
      <c r="D429" s="232"/>
      <c r="E429" s="232"/>
      <c r="F429" s="250"/>
      <c r="G429" s="141" t="s">
        <v>20</v>
      </c>
      <c r="H429" s="329">
        <f>[1]кальк!J196</f>
        <v>266</v>
      </c>
      <c r="I429" s="330"/>
    </row>
    <row r="430" spans="1:9" ht="32.25" customHeight="1" x14ac:dyDescent="0.25">
      <c r="A430" s="77" t="s">
        <v>290</v>
      </c>
      <c r="B430" s="249" t="s">
        <v>291</v>
      </c>
      <c r="C430" s="232"/>
      <c r="D430" s="232"/>
      <c r="E430" s="232"/>
      <c r="F430" s="250"/>
      <c r="G430" s="141" t="s">
        <v>20</v>
      </c>
      <c r="H430" s="329">
        <f>[1]кальк!J197</f>
        <v>266</v>
      </c>
      <c r="I430" s="330"/>
    </row>
    <row r="431" spans="1:9" ht="30.75" customHeight="1" x14ac:dyDescent="0.25">
      <c r="A431" s="77">
        <v>6007</v>
      </c>
      <c r="B431" s="249" t="s">
        <v>292</v>
      </c>
      <c r="C431" s="232"/>
      <c r="D431" s="232"/>
      <c r="E431" s="232"/>
      <c r="F431" s="250"/>
      <c r="G431" s="141" t="s">
        <v>20</v>
      </c>
      <c r="H431" s="329">
        <f>[1]кальк!J198</f>
        <v>600</v>
      </c>
      <c r="I431" s="330"/>
    </row>
    <row r="432" spans="1:9" ht="15" x14ac:dyDescent="0.25">
      <c r="A432" s="67"/>
      <c r="B432" s="21" t="s">
        <v>293</v>
      </c>
      <c r="C432" s="21"/>
      <c r="D432" s="21"/>
      <c r="E432" s="21"/>
      <c r="F432" s="21"/>
      <c r="G432" s="141" t="s">
        <v>294</v>
      </c>
      <c r="H432" s="329">
        <f>[1]кальк!J199</f>
        <v>213</v>
      </c>
      <c r="I432" s="330"/>
    </row>
    <row r="433" spans="1:9" ht="37.5" customHeight="1" x14ac:dyDescent="0.25">
      <c r="A433" s="77" t="s">
        <v>295</v>
      </c>
      <c r="B433" s="249" t="s">
        <v>296</v>
      </c>
      <c r="C433" s="232"/>
      <c r="D433" s="232"/>
      <c r="E433" s="232"/>
      <c r="F433" s="250"/>
      <c r="G433" s="141" t="s">
        <v>20</v>
      </c>
      <c r="H433" s="329">
        <f>[1]кальк!J200</f>
        <v>1140</v>
      </c>
      <c r="I433" s="330"/>
    </row>
    <row r="434" spans="1:9" ht="2.25" customHeight="1" x14ac:dyDescent="0.2">
      <c r="A434" s="114"/>
      <c r="B434" s="115"/>
      <c r="C434" s="115"/>
      <c r="D434" s="115"/>
      <c r="E434" s="115"/>
      <c r="F434" s="115"/>
      <c r="G434" s="115"/>
      <c r="H434" s="115"/>
      <c r="I434" s="116"/>
    </row>
    <row r="435" spans="1:9" ht="14.25" x14ac:dyDescent="0.2">
      <c r="A435" s="257" t="s">
        <v>297</v>
      </c>
      <c r="B435" s="319"/>
      <c r="C435" s="319"/>
      <c r="D435" s="319"/>
      <c r="E435" s="319"/>
      <c r="F435" s="319"/>
      <c r="G435" s="319"/>
      <c r="H435" s="319"/>
      <c r="I435" s="258"/>
    </row>
    <row r="436" spans="1:9" ht="3" customHeight="1" x14ac:dyDescent="0.2">
      <c r="A436" s="114"/>
      <c r="B436" s="115"/>
      <c r="C436" s="115"/>
      <c r="D436" s="115"/>
      <c r="E436" s="115"/>
      <c r="F436" s="115"/>
      <c r="G436" s="115"/>
      <c r="H436" s="115"/>
      <c r="I436" s="116"/>
    </row>
    <row r="437" spans="1:9" ht="27" customHeight="1" x14ac:dyDescent="0.25">
      <c r="A437" s="77">
        <v>44050</v>
      </c>
      <c r="B437" s="334" t="s">
        <v>298</v>
      </c>
      <c r="C437" s="335"/>
      <c r="D437" s="335"/>
      <c r="E437" s="335"/>
      <c r="F437" s="336"/>
      <c r="G437" s="141" t="s">
        <v>299</v>
      </c>
      <c r="H437" s="329">
        <f>[1]кальк!J203</f>
        <v>478</v>
      </c>
      <c r="I437" s="330"/>
    </row>
    <row r="438" spans="1:9" ht="15" x14ac:dyDescent="0.25">
      <c r="A438" s="67">
        <v>4002</v>
      </c>
      <c r="B438" s="21" t="s">
        <v>300</v>
      </c>
      <c r="C438" s="21"/>
      <c r="D438" s="21"/>
      <c r="E438" s="21"/>
      <c r="F438" s="21"/>
      <c r="G438" s="120" t="s">
        <v>211</v>
      </c>
      <c r="H438" s="329">
        <f>[1]кальк!J204</f>
        <v>321</v>
      </c>
      <c r="I438" s="330"/>
    </row>
    <row r="439" spans="1:9" ht="15" x14ac:dyDescent="0.25">
      <c r="A439" s="67">
        <v>4002</v>
      </c>
      <c r="B439" s="21" t="s">
        <v>301</v>
      </c>
      <c r="C439" s="21"/>
      <c r="D439" s="21"/>
      <c r="E439" s="21"/>
      <c r="F439" s="21"/>
      <c r="G439" s="120" t="s">
        <v>211</v>
      </c>
      <c r="H439" s="329">
        <f>[1]кальк!J205</f>
        <v>245</v>
      </c>
      <c r="I439" s="330"/>
    </row>
    <row r="440" spans="1:9" ht="2.25" customHeight="1" x14ac:dyDescent="0.2">
      <c r="A440" s="114"/>
      <c r="B440" s="115"/>
      <c r="C440" s="115"/>
      <c r="D440" s="115"/>
      <c r="E440" s="115"/>
      <c r="F440" s="115"/>
      <c r="G440" s="115"/>
      <c r="H440" s="115"/>
      <c r="I440" s="116"/>
    </row>
    <row r="441" spans="1:9" ht="14.25" x14ac:dyDescent="0.2">
      <c r="A441" s="257" t="s">
        <v>302</v>
      </c>
      <c r="B441" s="319"/>
      <c r="C441" s="319"/>
      <c r="D441" s="319"/>
      <c r="E441" s="319"/>
      <c r="F441" s="319"/>
      <c r="G441" s="319"/>
      <c r="H441" s="319"/>
      <c r="I441" s="258"/>
    </row>
    <row r="442" spans="1:9" ht="2.25" customHeight="1" x14ac:dyDescent="0.2">
      <c r="A442" s="114"/>
      <c r="B442" s="115"/>
      <c r="C442" s="115"/>
      <c r="D442" s="115"/>
      <c r="E442" s="115"/>
      <c r="F442" s="115"/>
      <c r="G442" s="115"/>
      <c r="H442" s="115"/>
      <c r="I442" s="116"/>
    </row>
    <row r="443" spans="1:9" ht="15" x14ac:dyDescent="0.25">
      <c r="A443" s="67">
        <v>4010</v>
      </c>
      <c r="B443" s="21" t="s">
        <v>303</v>
      </c>
      <c r="C443" s="21"/>
      <c r="D443" s="21"/>
      <c r="E443" s="21"/>
      <c r="F443" s="21"/>
      <c r="G443" s="120" t="s">
        <v>211</v>
      </c>
      <c r="H443" s="329">
        <f>[1]кальк!J207</f>
        <v>342</v>
      </c>
      <c r="I443" s="330"/>
    </row>
    <row r="444" spans="1:9" ht="15.75" customHeight="1" x14ac:dyDescent="0.25">
      <c r="A444" s="67">
        <v>4010</v>
      </c>
      <c r="B444" s="21" t="s">
        <v>304</v>
      </c>
      <c r="C444" s="21"/>
      <c r="D444" s="21"/>
      <c r="E444" s="21"/>
      <c r="F444" s="21"/>
      <c r="G444" s="120" t="s">
        <v>211</v>
      </c>
      <c r="H444" s="329">
        <f>[1]кальк!J208</f>
        <v>285</v>
      </c>
      <c r="I444" s="330"/>
    </row>
    <row r="445" spans="1:9" ht="2.25" customHeight="1" x14ac:dyDescent="0.2">
      <c r="A445" s="114"/>
      <c r="B445" s="115"/>
      <c r="C445" s="115"/>
      <c r="D445" s="115"/>
      <c r="E445" s="115"/>
      <c r="F445" s="115"/>
      <c r="G445" s="115"/>
      <c r="H445" s="115"/>
      <c r="I445" s="116"/>
    </row>
    <row r="446" spans="1:9" ht="14.25" x14ac:dyDescent="0.2">
      <c r="A446" s="257" t="s">
        <v>305</v>
      </c>
      <c r="B446" s="319"/>
      <c r="C446" s="319"/>
      <c r="D446" s="319"/>
      <c r="E446" s="319"/>
      <c r="F446" s="319"/>
      <c r="G446" s="319"/>
      <c r="H446" s="319"/>
      <c r="I446" s="258"/>
    </row>
    <row r="447" spans="1:9" ht="2.25" customHeight="1" x14ac:dyDescent="0.2">
      <c r="A447" s="114"/>
      <c r="B447" s="115"/>
      <c r="C447" s="115"/>
      <c r="D447" s="115"/>
      <c r="E447" s="115"/>
      <c r="F447" s="115"/>
      <c r="G447" s="115"/>
      <c r="H447" s="115"/>
      <c r="I447" s="116"/>
    </row>
    <row r="448" spans="1:9" ht="15" x14ac:dyDescent="0.25">
      <c r="A448" s="67">
        <v>4004</v>
      </c>
      <c r="B448" s="21" t="s">
        <v>306</v>
      </c>
      <c r="C448" s="21"/>
      <c r="D448" s="21"/>
      <c r="E448" s="21"/>
      <c r="F448" s="21"/>
      <c r="G448" s="120" t="s">
        <v>211</v>
      </c>
      <c r="H448" s="329">
        <f>[1]кальк!J210</f>
        <v>374</v>
      </c>
      <c r="I448" s="330"/>
    </row>
    <row r="449" spans="1:9" ht="15" x14ac:dyDescent="0.25">
      <c r="A449" s="67">
        <v>4004</v>
      </c>
      <c r="B449" s="21" t="s">
        <v>307</v>
      </c>
      <c r="C449" s="21"/>
      <c r="D449" s="21"/>
      <c r="E449" s="21"/>
      <c r="F449" s="21"/>
      <c r="G449" s="120" t="s">
        <v>211</v>
      </c>
      <c r="H449" s="329">
        <f>[1]кальк!J211</f>
        <v>301</v>
      </c>
      <c r="I449" s="330"/>
    </row>
    <row r="450" spans="1:9" ht="2.25" customHeight="1" x14ac:dyDescent="0.2">
      <c r="A450" s="114"/>
      <c r="B450" s="115"/>
      <c r="C450" s="115"/>
      <c r="D450" s="115"/>
      <c r="E450" s="115"/>
      <c r="F450" s="115"/>
      <c r="G450" s="115"/>
      <c r="H450" s="115"/>
      <c r="I450" s="116"/>
    </row>
    <row r="451" spans="1:9" ht="14.25" x14ac:dyDescent="0.2">
      <c r="A451" s="257" t="s">
        <v>308</v>
      </c>
      <c r="B451" s="319"/>
      <c r="C451" s="319"/>
      <c r="D451" s="319"/>
      <c r="E451" s="319"/>
      <c r="F451" s="319"/>
      <c r="G451" s="319"/>
      <c r="H451" s="319"/>
      <c r="I451" s="258"/>
    </row>
    <row r="452" spans="1:9" ht="2.25" customHeight="1" x14ac:dyDescent="0.2">
      <c r="A452" s="114"/>
      <c r="B452" s="115"/>
      <c r="C452" s="115"/>
      <c r="D452" s="115"/>
      <c r="E452" s="115"/>
      <c r="F452" s="115"/>
      <c r="G452" s="115"/>
      <c r="H452" s="115"/>
      <c r="I452" s="116"/>
    </row>
    <row r="453" spans="1:9" ht="15" x14ac:dyDescent="0.25">
      <c r="A453" s="67">
        <v>4916</v>
      </c>
      <c r="B453" s="21" t="s">
        <v>309</v>
      </c>
      <c r="C453" s="21"/>
      <c r="D453" s="21"/>
      <c r="E453" s="21"/>
      <c r="F453" s="21"/>
      <c r="G453" s="120" t="s">
        <v>211</v>
      </c>
      <c r="H453" s="329">
        <f>[1]кальк!J213</f>
        <v>342</v>
      </c>
      <c r="I453" s="330"/>
    </row>
    <row r="454" spans="1:9" ht="15" x14ac:dyDescent="0.25">
      <c r="A454" s="67">
        <v>4916</v>
      </c>
      <c r="B454" s="21" t="s">
        <v>310</v>
      </c>
      <c r="C454" s="21"/>
      <c r="D454" s="21"/>
      <c r="E454" s="21"/>
      <c r="F454" s="21"/>
      <c r="G454" s="120" t="s">
        <v>211</v>
      </c>
      <c r="H454" s="329">
        <f>[1]кальк!J214</f>
        <v>285</v>
      </c>
      <c r="I454" s="330"/>
    </row>
    <row r="455" spans="1:9" ht="2.25" customHeight="1" x14ac:dyDescent="0.2">
      <c r="A455" s="114"/>
      <c r="B455" s="115"/>
      <c r="C455" s="115"/>
      <c r="D455" s="115"/>
      <c r="E455" s="115"/>
      <c r="F455" s="115"/>
      <c r="G455" s="115"/>
      <c r="H455" s="115"/>
      <c r="I455" s="116"/>
    </row>
    <row r="456" spans="1:9" ht="14.25" x14ac:dyDescent="0.2">
      <c r="A456" s="257" t="s">
        <v>311</v>
      </c>
      <c r="B456" s="319"/>
      <c r="C456" s="319"/>
      <c r="D456" s="319"/>
      <c r="E456" s="319"/>
      <c r="F456" s="319"/>
      <c r="G456" s="319"/>
      <c r="H456" s="319"/>
      <c r="I456" s="258"/>
    </row>
    <row r="457" spans="1:9" ht="2.25" customHeight="1" x14ac:dyDescent="0.2">
      <c r="A457" s="114"/>
      <c r="B457" s="115"/>
      <c r="C457" s="115"/>
      <c r="D457" s="115"/>
      <c r="E457" s="115"/>
      <c r="F457" s="115"/>
      <c r="G457" s="115"/>
      <c r="H457" s="115"/>
      <c r="I457" s="116"/>
    </row>
    <row r="458" spans="1:9" ht="15" x14ac:dyDescent="0.25">
      <c r="A458" s="67">
        <v>4934</v>
      </c>
      <c r="B458" s="21" t="s">
        <v>312</v>
      </c>
      <c r="C458" s="21"/>
      <c r="D458" s="21"/>
      <c r="E458" s="21"/>
      <c r="F458" s="21"/>
      <c r="G458" s="120" t="s">
        <v>211</v>
      </c>
      <c r="H458" s="329">
        <f>[1]кальк!J216</f>
        <v>514</v>
      </c>
      <c r="I458" s="330"/>
    </row>
    <row r="459" spans="1:9" ht="15" x14ac:dyDescent="0.25">
      <c r="A459" s="67">
        <v>4934</v>
      </c>
      <c r="B459" s="21" t="s">
        <v>313</v>
      </c>
      <c r="C459" s="21"/>
      <c r="D459" s="21"/>
      <c r="E459" s="21"/>
      <c r="F459" s="21"/>
      <c r="G459" s="120" t="s">
        <v>211</v>
      </c>
      <c r="H459" s="337">
        <f>[1]кальк!J217</f>
        <v>285</v>
      </c>
      <c r="I459" s="318"/>
    </row>
    <row r="460" spans="1:9" ht="3.75" customHeight="1" x14ac:dyDescent="0.2">
      <c r="A460" s="114"/>
      <c r="B460" s="115"/>
      <c r="C460" s="115"/>
      <c r="D460" s="115"/>
      <c r="E460" s="115"/>
      <c r="F460" s="115"/>
      <c r="G460" s="115"/>
      <c r="H460" s="115"/>
      <c r="I460" s="116"/>
    </row>
    <row r="461" spans="1:9" ht="15.75" customHeight="1" x14ac:dyDescent="0.2">
      <c r="A461" s="257" t="s">
        <v>314</v>
      </c>
      <c r="B461" s="319"/>
      <c r="C461" s="319"/>
      <c r="D461" s="319"/>
      <c r="E461" s="319"/>
      <c r="F461" s="319"/>
      <c r="G461" s="319"/>
      <c r="H461" s="319"/>
      <c r="I461" s="258"/>
    </row>
    <row r="462" spans="1:9" ht="2.25" customHeight="1" x14ac:dyDescent="0.2">
      <c r="A462" s="114"/>
      <c r="B462" s="115"/>
      <c r="C462" s="115"/>
      <c r="D462" s="115"/>
      <c r="E462" s="115"/>
      <c r="F462" s="115"/>
      <c r="G462" s="115"/>
      <c r="H462" s="115"/>
      <c r="I462" s="116"/>
    </row>
    <row r="463" spans="1:9" ht="12.75" customHeight="1" x14ac:dyDescent="0.2">
      <c r="A463" s="142" t="str">
        <f>[1]кальк!A364</f>
        <v>1.100</v>
      </c>
      <c r="B463" s="143" t="str">
        <f>[1]кальк!B364</f>
        <v>Эзофагогастродуоденоскопия</v>
      </c>
      <c r="C463" s="144"/>
      <c r="D463" s="144"/>
      <c r="E463" s="144"/>
      <c r="F463" s="145"/>
      <c r="G463" s="142" t="s">
        <v>315</v>
      </c>
      <c r="H463" s="338">
        <f>[1]кальк!J364</f>
        <v>857</v>
      </c>
      <c r="I463" s="339"/>
    </row>
    <row r="464" spans="1:9" ht="14.25" x14ac:dyDescent="0.2">
      <c r="A464" s="257" t="s">
        <v>316</v>
      </c>
      <c r="B464" s="319"/>
      <c r="C464" s="319"/>
      <c r="D464" s="319"/>
      <c r="E464" s="319"/>
      <c r="F464" s="319"/>
      <c r="G464" s="319"/>
      <c r="H464" s="319"/>
      <c r="I464" s="258"/>
    </row>
    <row r="465" spans="1:9" ht="2.25" customHeight="1" x14ac:dyDescent="0.2">
      <c r="A465" s="114"/>
      <c r="B465" s="115"/>
      <c r="C465" s="115"/>
      <c r="D465" s="115"/>
      <c r="E465" s="115"/>
      <c r="F465" s="115"/>
      <c r="G465" s="115"/>
      <c r="H465" s="115"/>
      <c r="I465" s="116"/>
    </row>
    <row r="466" spans="1:9" ht="15" x14ac:dyDescent="0.25">
      <c r="A466" s="67">
        <v>4918</v>
      </c>
      <c r="B466" s="21" t="s">
        <v>317</v>
      </c>
      <c r="C466" s="21"/>
      <c r="D466" s="21"/>
      <c r="E466" s="21"/>
      <c r="F466" s="21"/>
      <c r="G466" s="141" t="s">
        <v>211</v>
      </c>
      <c r="H466" s="329">
        <f>[1]кальк!J219</f>
        <v>342</v>
      </c>
      <c r="I466" s="330"/>
    </row>
    <row r="467" spans="1:9" ht="15" x14ac:dyDescent="0.25">
      <c r="A467" s="67">
        <v>4918</v>
      </c>
      <c r="B467" s="21" t="s">
        <v>318</v>
      </c>
      <c r="C467" s="21"/>
      <c r="D467" s="21"/>
      <c r="E467" s="21"/>
      <c r="F467" s="21"/>
      <c r="G467" s="141" t="s">
        <v>211</v>
      </c>
      <c r="H467" s="329">
        <f>[1]кальк!J220</f>
        <v>285</v>
      </c>
      <c r="I467" s="330"/>
    </row>
    <row r="468" spans="1:9" ht="2.25" customHeight="1" x14ac:dyDescent="0.2">
      <c r="A468" s="114"/>
      <c r="B468" s="115"/>
      <c r="C468" s="115"/>
      <c r="D468" s="115"/>
      <c r="E468" s="115"/>
      <c r="F468" s="115"/>
      <c r="G468" s="115"/>
      <c r="H468" s="115"/>
      <c r="I468" s="116"/>
    </row>
    <row r="469" spans="1:9" ht="14.25" x14ac:dyDescent="0.2">
      <c r="A469" s="257" t="s">
        <v>319</v>
      </c>
      <c r="B469" s="319"/>
      <c r="C469" s="319"/>
      <c r="D469" s="319"/>
      <c r="E469" s="319"/>
      <c r="F469" s="319"/>
      <c r="G469" s="319"/>
      <c r="H469" s="319"/>
      <c r="I469" s="258"/>
    </row>
    <row r="470" spans="1:9" ht="2.25" customHeight="1" x14ac:dyDescent="0.2">
      <c r="A470" s="114"/>
      <c r="B470" s="115"/>
      <c r="C470" s="115"/>
      <c r="D470" s="115"/>
      <c r="E470" s="115"/>
      <c r="F470" s="115"/>
      <c r="G470" s="115"/>
      <c r="H470" s="115"/>
      <c r="I470" s="116"/>
    </row>
    <row r="471" spans="1:9" ht="15" x14ac:dyDescent="0.25">
      <c r="A471" s="67">
        <v>4924</v>
      </c>
      <c r="B471" s="21" t="s">
        <v>320</v>
      </c>
      <c r="C471" s="21"/>
      <c r="D471" s="21"/>
      <c r="E471" s="21"/>
      <c r="F471" s="21"/>
      <c r="G471" s="141" t="s">
        <v>211</v>
      </c>
      <c r="H471" s="329">
        <f>[1]кальк!J222</f>
        <v>365</v>
      </c>
      <c r="I471" s="330"/>
    </row>
    <row r="472" spans="1:9" ht="15" x14ac:dyDescent="0.25">
      <c r="A472" s="67">
        <v>4924</v>
      </c>
      <c r="B472" s="21" t="s">
        <v>321</v>
      </c>
      <c r="C472" s="21"/>
      <c r="D472" s="21"/>
      <c r="E472" s="21"/>
      <c r="F472" s="21"/>
      <c r="G472" s="141" t="s">
        <v>211</v>
      </c>
      <c r="H472" s="329">
        <f>[1]кальк!J223</f>
        <v>285</v>
      </c>
      <c r="I472" s="330"/>
    </row>
    <row r="473" spans="1:9" ht="15" x14ac:dyDescent="0.25">
      <c r="A473" s="67">
        <v>4117</v>
      </c>
      <c r="B473" s="21" t="s">
        <v>122</v>
      </c>
      <c r="C473" s="21"/>
      <c r="D473" s="21"/>
      <c r="E473" s="21"/>
      <c r="F473" s="21"/>
      <c r="G473" s="141" t="s">
        <v>322</v>
      </c>
      <c r="H473" s="329">
        <f>[1]кальк!J224</f>
        <v>35</v>
      </c>
      <c r="I473" s="330"/>
    </row>
    <row r="474" spans="1:9" ht="15" x14ac:dyDescent="0.25">
      <c r="A474" s="67">
        <v>4119</v>
      </c>
      <c r="B474" s="21" t="s">
        <v>323</v>
      </c>
      <c r="C474" s="21"/>
      <c r="D474" s="21"/>
      <c r="E474" s="21"/>
      <c r="F474" s="21"/>
      <c r="G474" s="141" t="s">
        <v>322</v>
      </c>
      <c r="H474" s="329">
        <f>[1]кальк!J225</f>
        <v>91</v>
      </c>
      <c r="I474" s="330"/>
    </row>
    <row r="475" spans="1:9" ht="15" x14ac:dyDescent="0.25">
      <c r="A475" s="67">
        <v>44065</v>
      </c>
      <c r="B475" s="21" t="s">
        <v>114</v>
      </c>
      <c r="C475" s="21"/>
      <c r="D475" s="21"/>
      <c r="E475" s="21"/>
      <c r="F475" s="21"/>
      <c r="G475" s="141" t="s">
        <v>322</v>
      </c>
      <c r="H475" s="329">
        <f>[1]кальк!J226</f>
        <v>35</v>
      </c>
      <c r="I475" s="330"/>
    </row>
    <row r="476" spans="1:9" ht="15" x14ac:dyDescent="0.25">
      <c r="A476" s="67">
        <v>44067</v>
      </c>
      <c r="B476" s="21" t="s">
        <v>324</v>
      </c>
      <c r="C476" s="21"/>
      <c r="D476" s="21"/>
      <c r="E476" s="21"/>
      <c r="F476" s="21"/>
      <c r="G476" s="141" t="s">
        <v>322</v>
      </c>
      <c r="H476" s="329">
        <f>[1]кальк!J227</f>
        <v>35</v>
      </c>
      <c r="I476" s="330"/>
    </row>
    <row r="477" spans="1:9" ht="15" x14ac:dyDescent="0.25">
      <c r="A477" s="67">
        <v>4126</v>
      </c>
      <c r="B477" s="21" t="s">
        <v>325</v>
      </c>
      <c r="C477" s="21"/>
      <c r="D477" s="21"/>
      <c r="E477" s="21"/>
      <c r="F477" s="21"/>
      <c r="G477" s="141" t="s">
        <v>322</v>
      </c>
      <c r="H477" s="329">
        <f>[1]кальк!J228</f>
        <v>57</v>
      </c>
      <c r="I477" s="330"/>
    </row>
    <row r="478" spans="1:9" ht="15" x14ac:dyDescent="0.25">
      <c r="A478" s="67">
        <v>4134</v>
      </c>
      <c r="B478" s="21" t="s">
        <v>124</v>
      </c>
      <c r="C478" s="21"/>
      <c r="D478" s="21"/>
      <c r="E478" s="21"/>
      <c r="F478" s="21"/>
      <c r="G478" s="141" t="s">
        <v>322</v>
      </c>
      <c r="H478" s="329">
        <f>[1]кальк!J229</f>
        <v>57</v>
      </c>
      <c r="I478" s="330"/>
    </row>
    <row r="479" spans="1:9" ht="15.75" customHeight="1" x14ac:dyDescent="0.25">
      <c r="A479" s="67"/>
      <c r="B479" s="249" t="s">
        <v>326</v>
      </c>
      <c r="C479" s="232"/>
      <c r="D479" s="232"/>
      <c r="E479" s="232"/>
      <c r="F479" s="250"/>
      <c r="G479" s="146" t="s">
        <v>327</v>
      </c>
      <c r="H479" s="329">
        <f>[1]кальк!J366</f>
        <v>379</v>
      </c>
      <c r="I479" s="330"/>
    </row>
    <row r="480" spans="1:9" ht="2.25" customHeight="1" x14ac:dyDescent="0.2">
      <c r="A480" s="114"/>
      <c r="B480" s="115"/>
      <c r="C480" s="115"/>
      <c r="D480" s="115"/>
      <c r="E480" s="115"/>
      <c r="F480" s="115"/>
      <c r="G480" s="115"/>
      <c r="H480" s="115"/>
      <c r="I480" s="116"/>
    </row>
    <row r="481" spans="1:9" ht="14.25" x14ac:dyDescent="0.2">
      <c r="A481" s="257" t="s">
        <v>328</v>
      </c>
      <c r="B481" s="319"/>
      <c r="C481" s="319"/>
      <c r="D481" s="319"/>
      <c r="E481" s="319"/>
      <c r="F481" s="319"/>
      <c r="G481" s="319"/>
      <c r="H481" s="319"/>
      <c r="I481" s="258"/>
    </row>
    <row r="482" spans="1:9" ht="2.25" customHeight="1" x14ac:dyDescent="0.2">
      <c r="A482" s="114"/>
      <c r="B482" s="115"/>
      <c r="C482" s="115"/>
      <c r="D482" s="115"/>
      <c r="E482" s="115"/>
      <c r="F482" s="115"/>
      <c r="G482" s="115"/>
      <c r="H482" s="115"/>
      <c r="I482" s="116"/>
    </row>
    <row r="483" spans="1:9" ht="15" x14ac:dyDescent="0.25">
      <c r="A483" s="67">
        <v>4008</v>
      </c>
      <c r="B483" s="21" t="s">
        <v>329</v>
      </c>
      <c r="C483" s="21"/>
      <c r="D483" s="21"/>
      <c r="E483" s="21"/>
      <c r="F483" s="21"/>
      <c r="G483" s="129" t="s">
        <v>211</v>
      </c>
      <c r="H483" s="315">
        <f>[1]кальк!J231</f>
        <v>365</v>
      </c>
      <c r="I483" s="316"/>
    </row>
    <row r="484" spans="1:9" ht="15" x14ac:dyDescent="0.25">
      <c r="A484" s="67">
        <v>4008</v>
      </c>
      <c r="B484" s="21" t="s">
        <v>330</v>
      </c>
      <c r="C484" s="21"/>
      <c r="D484" s="21"/>
      <c r="E484" s="21"/>
      <c r="F484" s="21"/>
      <c r="G484" s="129" t="s">
        <v>211</v>
      </c>
      <c r="H484" s="329">
        <f>[1]кальк!J232</f>
        <v>294</v>
      </c>
      <c r="I484" s="330"/>
    </row>
    <row r="485" spans="1:9" ht="15" x14ac:dyDescent="0.25">
      <c r="A485" s="67">
        <v>4183</v>
      </c>
      <c r="B485" s="21" t="s">
        <v>331</v>
      </c>
      <c r="C485" s="21"/>
      <c r="D485" s="21"/>
      <c r="E485" s="21"/>
      <c r="F485" s="21"/>
      <c r="G485" s="129" t="s">
        <v>15</v>
      </c>
      <c r="H485" s="329">
        <f>[1]кальк!J233</f>
        <v>168</v>
      </c>
      <c r="I485" s="330"/>
    </row>
    <row r="486" spans="1:9" ht="15" x14ac:dyDescent="0.25">
      <c r="A486" s="67">
        <v>4184</v>
      </c>
      <c r="B486" s="21" t="s">
        <v>332</v>
      </c>
      <c r="C486" s="21"/>
      <c r="D486" s="21"/>
      <c r="E486" s="21"/>
      <c r="F486" s="21"/>
      <c r="G486" s="129" t="s">
        <v>15</v>
      </c>
      <c r="H486" s="329">
        <f>[1]кальк!J234</f>
        <v>168</v>
      </c>
      <c r="I486" s="330"/>
    </row>
    <row r="487" spans="1:9" ht="15" x14ac:dyDescent="0.25">
      <c r="A487" s="67">
        <v>4185</v>
      </c>
      <c r="B487" s="21" t="s">
        <v>333</v>
      </c>
      <c r="C487" s="21"/>
      <c r="D487" s="21"/>
      <c r="E487" s="21"/>
      <c r="F487" s="21"/>
      <c r="G487" s="129" t="s">
        <v>15</v>
      </c>
      <c r="H487" s="329">
        <f>[1]кальк!J235</f>
        <v>323</v>
      </c>
      <c r="I487" s="330"/>
    </row>
    <row r="488" spans="1:9" ht="28.5" customHeight="1" x14ac:dyDescent="0.25">
      <c r="A488" s="67">
        <v>4186</v>
      </c>
      <c r="B488" s="249" t="s">
        <v>334</v>
      </c>
      <c r="C488" s="232"/>
      <c r="D488" s="232"/>
      <c r="E488" s="232"/>
      <c r="F488" s="250"/>
      <c r="G488" s="147" t="s">
        <v>15</v>
      </c>
      <c r="H488" s="329">
        <f>[1]кальк!J236</f>
        <v>133</v>
      </c>
      <c r="I488" s="330"/>
    </row>
    <row r="489" spans="1:9" ht="21" customHeight="1" x14ac:dyDescent="0.25">
      <c r="A489" s="67">
        <v>4187</v>
      </c>
      <c r="B489" s="227" t="s">
        <v>335</v>
      </c>
      <c r="C489" s="228"/>
      <c r="D489" s="228"/>
      <c r="E489" s="228"/>
      <c r="F489" s="229"/>
      <c r="G489" s="147" t="s">
        <v>15</v>
      </c>
      <c r="H489" s="329">
        <f>[1]кальк!J237</f>
        <v>233</v>
      </c>
      <c r="I489" s="330"/>
    </row>
    <row r="490" spans="1:9" ht="15" x14ac:dyDescent="0.25">
      <c r="A490" s="67">
        <v>4188</v>
      </c>
      <c r="B490" s="21" t="s">
        <v>336</v>
      </c>
      <c r="C490" s="21"/>
      <c r="D490" s="21"/>
      <c r="E490" s="21"/>
      <c r="F490" s="21"/>
      <c r="G490" s="147" t="s">
        <v>15</v>
      </c>
      <c r="H490" s="329">
        <f>[1]кальк!J238</f>
        <v>158</v>
      </c>
      <c r="I490" s="330"/>
    </row>
    <row r="491" spans="1:9" ht="15" x14ac:dyDescent="0.25">
      <c r="A491" s="67">
        <v>4189</v>
      </c>
      <c r="B491" s="21" t="s">
        <v>337</v>
      </c>
      <c r="C491" s="21"/>
      <c r="D491" s="21"/>
      <c r="E491" s="21"/>
      <c r="F491" s="21"/>
      <c r="G491" s="147" t="s">
        <v>15</v>
      </c>
      <c r="H491" s="329">
        <f>[1]кальк!J239</f>
        <v>155</v>
      </c>
      <c r="I491" s="330"/>
    </row>
    <row r="492" spans="1:9" ht="15" x14ac:dyDescent="0.25">
      <c r="A492" s="67">
        <v>4190</v>
      </c>
      <c r="B492" s="21" t="s">
        <v>338</v>
      </c>
      <c r="C492" s="21"/>
      <c r="D492" s="21"/>
      <c r="E492" s="21"/>
      <c r="F492" s="21"/>
      <c r="G492" s="147" t="s">
        <v>15</v>
      </c>
      <c r="H492" s="329">
        <f>[1]кальк!J240</f>
        <v>501</v>
      </c>
      <c r="I492" s="330"/>
    </row>
    <row r="493" spans="1:9" ht="15.75" customHeight="1" x14ac:dyDescent="0.25">
      <c r="A493" s="77">
        <v>4256</v>
      </c>
      <c r="B493" s="21" t="s">
        <v>339</v>
      </c>
      <c r="C493" s="89"/>
      <c r="D493" s="89"/>
      <c r="E493" s="89"/>
      <c r="F493" s="89"/>
      <c r="G493" s="147" t="s">
        <v>221</v>
      </c>
      <c r="H493" s="329">
        <f>[1]кальк!J241</f>
        <v>414</v>
      </c>
      <c r="I493" s="330"/>
    </row>
    <row r="494" spans="1:9" ht="15.75" customHeight="1" x14ac:dyDescent="0.25">
      <c r="A494" s="77">
        <v>4258</v>
      </c>
      <c r="B494" s="21" t="s">
        <v>340</v>
      </c>
      <c r="C494" s="89"/>
      <c r="D494" s="89"/>
      <c r="E494" s="89"/>
      <c r="F494" s="89"/>
      <c r="G494" s="147" t="s">
        <v>221</v>
      </c>
      <c r="H494" s="329">
        <f>[1]кальк!J242</f>
        <v>414</v>
      </c>
      <c r="I494" s="330"/>
    </row>
    <row r="495" spans="1:9" ht="15.75" customHeight="1" x14ac:dyDescent="0.25">
      <c r="A495" s="77">
        <v>4145</v>
      </c>
      <c r="B495" s="21" t="s">
        <v>341</v>
      </c>
      <c r="C495" s="89"/>
      <c r="D495" s="89"/>
      <c r="E495" s="89"/>
      <c r="F495" s="89"/>
      <c r="G495" s="147" t="s">
        <v>322</v>
      </c>
      <c r="H495" s="329">
        <f>[1]кальк!J243</f>
        <v>580</v>
      </c>
      <c r="I495" s="330"/>
    </row>
    <row r="496" spans="1:9" ht="15.75" customHeight="1" x14ac:dyDescent="0.25">
      <c r="A496" s="77">
        <v>4146</v>
      </c>
      <c r="B496" s="21" t="s">
        <v>342</v>
      </c>
      <c r="C496" s="89"/>
      <c r="D496" s="89"/>
      <c r="E496" s="89"/>
      <c r="F496" s="89"/>
      <c r="G496" s="147" t="s">
        <v>322</v>
      </c>
      <c r="H496" s="340">
        <f>[1]кальк!J244</f>
        <v>470</v>
      </c>
      <c r="I496" s="341"/>
    </row>
    <row r="497" spans="1:9" ht="2.25" customHeight="1" x14ac:dyDescent="0.2">
      <c r="A497" s="114"/>
      <c r="B497" s="115"/>
      <c r="C497" s="115"/>
      <c r="D497" s="115"/>
      <c r="E497" s="115"/>
      <c r="F497" s="115"/>
      <c r="G497" s="115"/>
      <c r="H497" s="115"/>
      <c r="I497" s="116"/>
    </row>
    <row r="498" spans="1:9" ht="15.75" customHeight="1" x14ac:dyDescent="0.2">
      <c r="A498" s="257" t="s">
        <v>343</v>
      </c>
      <c r="B498" s="319"/>
      <c r="C498" s="319"/>
      <c r="D498" s="319"/>
      <c r="E498" s="319"/>
      <c r="F498" s="319"/>
      <c r="G498" s="319"/>
      <c r="H498" s="319"/>
      <c r="I498" s="258"/>
    </row>
    <row r="499" spans="1:9" ht="2.25" customHeight="1" x14ac:dyDescent="0.2">
      <c r="A499" s="114"/>
      <c r="B499" s="115"/>
      <c r="C499" s="115"/>
      <c r="D499" s="115"/>
      <c r="E499" s="115"/>
      <c r="F499" s="115"/>
      <c r="G499" s="115"/>
      <c r="H499" s="115"/>
      <c r="I499" s="116"/>
    </row>
    <row r="500" spans="1:9" ht="15.75" customHeight="1" x14ac:dyDescent="0.25">
      <c r="A500" s="77">
        <v>4911</v>
      </c>
      <c r="B500" s="21" t="s">
        <v>344</v>
      </c>
      <c r="C500" s="89"/>
      <c r="D500" s="89"/>
      <c r="E500" s="89"/>
      <c r="F500" s="89"/>
      <c r="G500" s="147" t="s">
        <v>211</v>
      </c>
      <c r="H500" s="315">
        <f>[1]кальк!J246</f>
        <v>388</v>
      </c>
      <c r="I500" s="316"/>
    </row>
    <row r="501" spans="1:9" ht="18.75" customHeight="1" x14ac:dyDescent="0.25">
      <c r="A501" s="77">
        <v>4911</v>
      </c>
      <c r="B501" s="249" t="s">
        <v>345</v>
      </c>
      <c r="C501" s="232"/>
      <c r="D501" s="232"/>
      <c r="E501" s="232"/>
      <c r="F501" s="250"/>
      <c r="G501" s="147" t="s">
        <v>211</v>
      </c>
      <c r="H501" s="329">
        <f>[1]кальк!J247</f>
        <v>294</v>
      </c>
      <c r="I501" s="330"/>
    </row>
    <row r="502" spans="1:9" ht="2.25" hidden="1" customHeight="1" x14ac:dyDescent="0.2">
      <c r="A502" s="114"/>
      <c r="B502" s="115"/>
      <c r="C502" s="115"/>
      <c r="D502" s="115"/>
      <c r="E502" s="115"/>
      <c r="F502" s="115"/>
      <c r="G502" s="115"/>
      <c r="H502" s="115"/>
      <c r="I502" s="116"/>
    </row>
    <row r="503" spans="1:9" ht="15.75" hidden="1" customHeight="1" x14ac:dyDescent="0.2">
      <c r="A503" s="257" t="s">
        <v>346</v>
      </c>
      <c r="B503" s="319"/>
      <c r="C503" s="319"/>
      <c r="D503" s="319"/>
      <c r="E503" s="319"/>
      <c r="F503" s="319"/>
      <c r="G503" s="319"/>
      <c r="H503" s="319"/>
      <c r="I503" s="258"/>
    </row>
    <row r="504" spans="1:9" ht="2.25" hidden="1" customHeight="1" x14ac:dyDescent="0.2">
      <c r="A504" s="114"/>
      <c r="B504" s="115"/>
      <c r="C504" s="115"/>
      <c r="D504" s="115"/>
      <c r="E504" s="115"/>
      <c r="F504" s="115"/>
      <c r="G504" s="115"/>
      <c r="H504" s="115"/>
      <c r="I504" s="116"/>
    </row>
    <row r="505" spans="1:9" ht="15.75" hidden="1" customHeight="1" x14ac:dyDescent="0.25">
      <c r="A505" s="132">
        <v>4925</v>
      </c>
      <c r="B505" s="88" t="s">
        <v>347</v>
      </c>
      <c r="C505" s="148"/>
      <c r="D505" s="148"/>
      <c r="E505" s="148"/>
      <c r="F505" s="148"/>
      <c r="G505" s="146" t="s">
        <v>211</v>
      </c>
      <c r="H505" s="329">
        <f>[1]кальк!J249</f>
        <v>0</v>
      </c>
      <c r="I505" s="330"/>
    </row>
    <row r="506" spans="1:9" ht="15.75" hidden="1" customHeight="1" x14ac:dyDescent="0.25">
      <c r="A506" s="132" t="s">
        <v>348</v>
      </c>
      <c r="B506" s="342" t="s">
        <v>349</v>
      </c>
      <c r="C506" s="343"/>
      <c r="D506" s="343"/>
      <c r="E506" s="343"/>
      <c r="F506" s="344"/>
      <c r="G506" s="146" t="s">
        <v>211</v>
      </c>
      <c r="H506" s="329">
        <f>[1]кальк!J250</f>
        <v>0</v>
      </c>
      <c r="I506" s="330"/>
    </row>
    <row r="507" spans="1:9" ht="15.75" hidden="1" customHeight="1" x14ac:dyDescent="0.25">
      <c r="A507" s="132" t="s">
        <v>350</v>
      </c>
      <c r="B507" s="149" t="s">
        <v>351</v>
      </c>
      <c r="C507" s="148"/>
      <c r="D507" s="148"/>
      <c r="E507" s="148"/>
      <c r="F507" s="148"/>
      <c r="G507" s="146" t="s">
        <v>211</v>
      </c>
      <c r="H507" s="329">
        <f>[1]кальк!J251</f>
        <v>0</v>
      </c>
      <c r="I507" s="330"/>
    </row>
    <row r="508" spans="1:9" ht="31.5" hidden="1" customHeight="1" x14ac:dyDescent="0.25">
      <c r="A508" s="132">
        <v>4493</v>
      </c>
      <c r="B508" s="312" t="s">
        <v>352</v>
      </c>
      <c r="C508" s="313"/>
      <c r="D508" s="313"/>
      <c r="E508" s="313"/>
      <c r="F508" s="314"/>
      <c r="G508" s="146" t="s">
        <v>15</v>
      </c>
      <c r="H508" s="329">
        <f>[1]кальк!J252</f>
        <v>0</v>
      </c>
      <c r="I508" s="330"/>
    </row>
    <row r="509" spans="1:9" ht="15.75" hidden="1" customHeight="1" x14ac:dyDescent="0.25">
      <c r="A509" s="132" t="s">
        <v>353</v>
      </c>
      <c r="B509" s="312" t="s">
        <v>354</v>
      </c>
      <c r="C509" s="313"/>
      <c r="D509" s="313"/>
      <c r="E509" s="313"/>
      <c r="F509" s="314"/>
      <c r="G509" s="146" t="s">
        <v>15</v>
      </c>
      <c r="H509" s="329">
        <f>[1]кальк!J253</f>
        <v>0</v>
      </c>
      <c r="I509" s="330"/>
    </row>
    <row r="510" spans="1:9" ht="27.75" hidden="1" customHeight="1" x14ac:dyDescent="0.25">
      <c r="A510" s="132">
        <v>4492</v>
      </c>
      <c r="B510" s="312" t="s">
        <v>355</v>
      </c>
      <c r="C510" s="313"/>
      <c r="D510" s="313"/>
      <c r="E510" s="313"/>
      <c r="F510" s="314"/>
      <c r="G510" s="146" t="s">
        <v>15</v>
      </c>
      <c r="H510" s="329">
        <f>[1]кальк!J254</f>
        <v>0</v>
      </c>
      <c r="I510" s="330"/>
    </row>
    <row r="511" spans="1:9" ht="15.75" hidden="1" customHeight="1" x14ac:dyDescent="0.25">
      <c r="A511" s="132" t="s">
        <v>356</v>
      </c>
      <c r="B511" s="312" t="s">
        <v>357</v>
      </c>
      <c r="C511" s="313"/>
      <c r="D511" s="313"/>
      <c r="E511" s="313"/>
      <c r="F511" s="314"/>
      <c r="G511" s="146" t="s">
        <v>15</v>
      </c>
      <c r="H511" s="329">
        <f>[1]кальк!J255</f>
        <v>0</v>
      </c>
      <c r="I511" s="330"/>
    </row>
    <row r="512" spans="1:9" ht="2.25" customHeight="1" x14ac:dyDescent="0.2">
      <c r="A512" s="114"/>
      <c r="B512" s="115"/>
      <c r="C512" s="115"/>
      <c r="D512" s="115"/>
      <c r="E512" s="115"/>
      <c r="F512" s="115"/>
      <c r="G512" s="115"/>
      <c r="H512" s="115"/>
      <c r="I512" s="116"/>
    </row>
    <row r="513" spans="1:9" ht="15.75" customHeight="1" x14ac:dyDescent="0.2">
      <c r="A513" s="257" t="s">
        <v>358</v>
      </c>
      <c r="B513" s="319"/>
      <c r="C513" s="319"/>
      <c r="D513" s="319"/>
      <c r="E513" s="319"/>
      <c r="F513" s="319"/>
      <c r="G513" s="319"/>
      <c r="H513" s="319"/>
      <c r="I513" s="258"/>
    </row>
    <row r="514" spans="1:9" ht="2.25" customHeight="1" x14ac:dyDescent="0.2">
      <c r="A514" s="114"/>
      <c r="B514" s="115"/>
      <c r="C514" s="115"/>
      <c r="D514" s="115"/>
      <c r="E514" s="115"/>
      <c r="F514" s="115"/>
      <c r="G514" s="115"/>
      <c r="H514" s="115"/>
      <c r="I514" s="116"/>
    </row>
    <row r="515" spans="1:9" ht="15.75" customHeight="1" x14ac:dyDescent="0.25">
      <c r="A515" s="77">
        <v>4063</v>
      </c>
      <c r="B515" s="21" t="s">
        <v>359</v>
      </c>
      <c r="C515" s="89"/>
      <c r="D515" s="89"/>
      <c r="E515" s="89"/>
      <c r="F515" s="89"/>
      <c r="G515" s="147" t="s">
        <v>211</v>
      </c>
      <c r="H515" s="329">
        <f>[1]кальк!J257</f>
        <v>347</v>
      </c>
      <c r="I515" s="330"/>
    </row>
    <row r="516" spans="1:9" ht="15.75" customHeight="1" x14ac:dyDescent="0.25">
      <c r="A516" s="77">
        <v>4063</v>
      </c>
      <c r="B516" s="249" t="s">
        <v>360</v>
      </c>
      <c r="C516" s="232"/>
      <c r="D516" s="232"/>
      <c r="E516" s="232"/>
      <c r="F516" s="250"/>
      <c r="G516" s="147" t="s">
        <v>211</v>
      </c>
      <c r="H516" s="329">
        <f>[1]кальк!J258</f>
        <v>267</v>
      </c>
      <c r="I516" s="330"/>
    </row>
    <row r="517" spans="1:9" ht="15.75" customHeight="1" x14ac:dyDescent="0.25">
      <c r="A517" s="77">
        <v>4021</v>
      </c>
      <c r="B517" s="21" t="s">
        <v>361</v>
      </c>
      <c r="C517" s="89"/>
      <c r="D517" s="89"/>
      <c r="E517" s="89"/>
      <c r="F517" s="89"/>
      <c r="G517" s="147" t="s">
        <v>211</v>
      </c>
      <c r="H517" s="329">
        <f>[1]кальк!J259</f>
        <v>482</v>
      </c>
      <c r="I517" s="330"/>
    </row>
    <row r="518" spans="1:9" ht="15.75" customHeight="1" x14ac:dyDescent="0.25">
      <c r="A518" s="77" t="s">
        <v>362</v>
      </c>
      <c r="B518" s="21" t="s">
        <v>363</v>
      </c>
      <c r="C518" s="89"/>
      <c r="D518" s="89"/>
      <c r="E518" s="89"/>
      <c r="F518" s="89"/>
      <c r="G518" s="147" t="s">
        <v>211</v>
      </c>
      <c r="H518" s="329">
        <f>[1]кальк!J260</f>
        <v>339</v>
      </c>
      <c r="I518" s="330"/>
    </row>
    <row r="519" spans="1:9" ht="15.75" customHeight="1" x14ac:dyDescent="0.25">
      <c r="A519" s="77">
        <v>4899</v>
      </c>
      <c r="B519" s="21" t="s">
        <v>364</v>
      </c>
      <c r="C519" s="89"/>
      <c r="D519" s="89"/>
      <c r="E519" s="89"/>
      <c r="F519" s="89"/>
      <c r="G519" s="147" t="s">
        <v>211</v>
      </c>
      <c r="H519" s="329">
        <f>[1]кальк!J261</f>
        <v>399</v>
      </c>
      <c r="I519" s="330"/>
    </row>
    <row r="520" spans="1:9" ht="15.75" customHeight="1" x14ac:dyDescent="0.25">
      <c r="A520" s="77">
        <v>4779</v>
      </c>
      <c r="B520" s="21" t="s">
        <v>365</v>
      </c>
      <c r="C520" s="89"/>
      <c r="D520" s="89"/>
      <c r="E520" s="89"/>
      <c r="F520" s="89"/>
      <c r="G520" s="147" t="s">
        <v>211</v>
      </c>
      <c r="H520" s="329">
        <f>[1]кальк!J262</f>
        <v>399</v>
      </c>
      <c r="I520" s="330"/>
    </row>
    <row r="521" spans="1:9" ht="15.75" customHeight="1" x14ac:dyDescent="0.25">
      <c r="A521" s="77">
        <v>4505</v>
      </c>
      <c r="B521" s="21" t="s">
        <v>366</v>
      </c>
      <c r="C521" s="89"/>
      <c r="D521" s="89"/>
      <c r="E521" s="89"/>
      <c r="F521" s="89"/>
      <c r="G521" s="147" t="s">
        <v>211</v>
      </c>
      <c r="H521" s="329">
        <f>[1]кальк!J263</f>
        <v>399</v>
      </c>
      <c r="I521" s="330"/>
    </row>
    <row r="522" spans="1:9" ht="15.75" customHeight="1" x14ac:dyDescent="0.25">
      <c r="A522" s="77">
        <v>4309</v>
      </c>
      <c r="B522" s="21" t="s">
        <v>367</v>
      </c>
      <c r="C522" s="89"/>
      <c r="D522" s="89"/>
      <c r="E522" s="89"/>
      <c r="F522" s="89"/>
      <c r="G522" s="147" t="s">
        <v>211</v>
      </c>
      <c r="H522" s="329">
        <f>[1]кальк!J264</f>
        <v>412</v>
      </c>
      <c r="I522" s="330"/>
    </row>
    <row r="523" spans="1:9" ht="15.75" customHeight="1" x14ac:dyDescent="0.25">
      <c r="A523" s="150">
        <v>4920</v>
      </c>
      <c r="B523" s="21" t="s">
        <v>368</v>
      </c>
      <c r="C523" s="151"/>
      <c r="D523" s="151"/>
      <c r="E523" s="151"/>
      <c r="F523" s="151"/>
      <c r="G523" s="152" t="s">
        <v>211</v>
      </c>
      <c r="H523" s="340">
        <f>[1]кальк!J265</f>
        <v>399</v>
      </c>
      <c r="I523" s="341"/>
    </row>
    <row r="524" spans="1:9" ht="2.25" customHeight="1" x14ac:dyDescent="0.2">
      <c r="A524" s="349"/>
      <c r="B524" s="350"/>
      <c r="C524" s="350"/>
      <c r="D524" s="350"/>
      <c r="E524" s="350"/>
      <c r="F524" s="350"/>
      <c r="G524" s="350"/>
      <c r="H524" s="350"/>
      <c r="I524" s="351"/>
    </row>
    <row r="525" spans="1:9" ht="18" customHeight="1" x14ac:dyDescent="0.2">
      <c r="A525" s="352" t="s">
        <v>369</v>
      </c>
      <c r="B525" s="353"/>
      <c r="C525" s="353"/>
      <c r="D525" s="353"/>
      <c r="E525" s="353"/>
      <c r="F525" s="353"/>
      <c r="G525" s="353"/>
      <c r="H525" s="353"/>
      <c r="I525" s="354"/>
    </row>
    <row r="526" spans="1:9" ht="2.25" customHeight="1" x14ac:dyDescent="0.2">
      <c r="A526" s="349"/>
      <c r="B526" s="350"/>
      <c r="C526" s="350"/>
      <c r="D526" s="350"/>
      <c r="E526" s="350"/>
      <c r="F526" s="350"/>
      <c r="G526" s="350"/>
      <c r="H526" s="350"/>
      <c r="I526" s="351"/>
    </row>
    <row r="527" spans="1:9" ht="15.75" customHeight="1" x14ac:dyDescent="0.25">
      <c r="A527" s="77">
        <v>12001</v>
      </c>
      <c r="B527" s="249" t="s">
        <v>370</v>
      </c>
      <c r="C527" s="232"/>
      <c r="D527" s="232"/>
      <c r="E527" s="232"/>
      <c r="F527" s="250"/>
      <c r="G527" s="147" t="s">
        <v>327</v>
      </c>
      <c r="H527" s="329">
        <f>[1]кальк!J267</f>
        <v>363</v>
      </c>
      <c r="I527" s="330"/>
    </row>
    <row r="528" spans="1:9" ht="2.25" customHeight="1" x14ac:dyDescent="0.2">
      <c r="A528" s="114"/>
      <c r="B528" s="115"/>
      <c r="C528" s="115"/>
      <c r="D528" s="115"/>
      <c r="E528" s="115"/>
      <c r="F528" s="115"/>
      <c r="G528" s="115"/>
      <c r="H528" s="115"/>
      <c r="I528" s="116"/>
    </row>
    <row r="529" spans="1:9" ht="15.75" customHeight="1" x14ac:dyDescent="0.2">
      <c r="A529" s="257" t="s">
        <v>371</v>
      </c>
      <c r="B529" s="319"/>
      <c r="C529" s="319"/>
      <c r="D529" s="319"/>
      <c r="E529" s="319"/>
      <c r="F529" s="319"/>
      <c r="G529" s="319"/>
      <c r="H529" s="319"/>
      <c r="I529" s="258"/>
    </row>
    <row r="530" spans="1:9" ht="2.25" customHeight="1" x14ac:dyDescent="0.2">
      <c r="A530" s="114"/>
      <c r="B530" s="115"/>
      <c r="C530" s="115"/>
      <c r="D530" s="115"/>
      <c r="E530" s="115"/>
      <c r="F530" s="115"/>
      <c r="G530" s="115"/>
      <c r="H530" s="115"/>
      <c r="I530" s="116"/>
    </row>
    <row r="531" spans="1:9" ht="14.25" customHeight="1" x14ac:dyDescent="0.2">
      <c r="A531" s="153">
        <v>14003</v>
      </c>
      <c r="B531" s="154" t="s">
        <v>372</v>
      </c>
      <c r="C531" s="154"/>
      <c r="D531" s="154"/>
      <c r="E531" s="154"/>
      <c r="F531" s="155"/>
      <c r="G531" s="156"/>
      <c r="H531" s="345">
        <f>[1]кальк!J333</f>
        <v>215</v>
      </c>
      <c r="I531" s="346"/>
    </row>
    <row r="532" spans="1:9" ht="14.25" customHeight="1" x14ac:dyDescent="0.2">
      <c r="A532" s="153">
        <v>14010</v>
      </c>
      <c r="B532" s="157" t="s">
        <v>373</v>
      </c>
      <c r="C532" s="157"/>
      <c r="D532" s="157"/>
      <c r="E532" s="157"/>
      <c r="F532" s="157"/>
      <c r="G532" s="158"/>
      <c r="H532" s="347">
        <f>[1]кальк!J334</f>
        <v>240</v>
      </c>
      <c r="I532" s="348"/>
    </row>
    <row r="533" spans="1:9" ht="14.25" customHeight="1" x14ac:dyDescent="0.2">
      <c r="A533" s="153">
        <v>14011</v>
      </c>
      <c r="B533" s="157" t="s">
        <v>374</v>
      </c>
      <c r="C533" s="157"/>
      <c r="D533" s="157"/>
      <c r="E533" s="157"/>
      <c r="F533" s="157"/>
      <c r="G533" s="158"/>
      <c r="H533" s="347">
        <f>[1]кальк!J335</f>
        <v>240</v>
      </c>
      <c r="I533" s="348"/>
    </row>
    <row r="534" spans="1:9" ht="14.25" customHeight="1" x14ac:dyDescent="0.2">
      <c r="A534" s="153">
        <v>14013</v>
      </c>
      <c r="B534" s="157" t="s">
        <v>375</v>
      </c>
      <c r="C534" s="157"/>
      <c r="D534" s="157"/>
      <c r="E534" s="157"/>
      <c r="F534" s="157"/>
      <c r="G534" s="158"/>
      <c r="H534" s="347">
        <f>[1]кальк!J336</f>
        <v>240</v>
      </c>
      <c r="I534" s="348"/>
    </row>
    <row r="535" spans="1:9" ht="14.25" customHeight="1" x14ac:dyDescent="0.2">
      <c r="A535" s="153">
        <v>14020</v>
      </c>
      <c r="B535" s="157" t="s">
        <v>376</v>
      </c>
      <c r="C535" s="157"/>
      <c r="D535" s="157"/>
      <c r="E535" s="157"/>
      <c r="F535" s="157"/>
      <c r="G535" s="158"/>
      <c r="H535" s="347">
        <f>[1]кальк!J337</f>
        <v>108</v>
      </c>
      <c r="I535" s="348"/>
    </row>
    <row r="536" spans="1:9" ht="14.25" customHeight="1" x14ac:dyDescent="0.2">
      <c r="A536" s="153">
        <v>14021</v>
      </c>
      <c r="B536" s="157" t="s">
        <v>377</v>
      </c>
      <c r="C536" s="157"/>
      <c r="D536" s="157"/>
      <c r="E536" s="157"/>
      <c r="F536" s="157"/>
      <c r="G536" s="158"/>
      <c r="H536" s="347">
        <f>[1]кальк!J338</f>
        <v>215</v>
      </c>
      <c r="I536" s="348"/>
    </row>
    <row r="537" spans="1:9" ht="14.25" customHeight="1" x14ac:dyDescent="0.2">
      <c r="A537" s="153">
        <v>14023</v>
      </c>
      <c r="B537" s="157" t="s">
        <v>378</v>
      </c>
      <c r="C537" s="157"/>
      <c r="D537" s="157"/>
      <c r="E537" s="157"/>
      <c r="F537" s="157"/>
      <c r="G537" s="158"/>
      <c r="H537" s="347">
        <f>[1]кальк!J339</f>
        <v>108</v>
      </c>
      <c r="I537" s="348"/>
    </row>
    <row r="538" spans="1:9" ht="14.25" customHeight="1" x14ac:dyDescent="0.2">
      <c r="A538" s="153">
        <v>14023</v>
      </c>
      <c r="B538" s="157" t="s">
        <v>379</v>
      </c>
      <c r="C538" s="157"/>
      <c r="D538" s="157"/>
      <c r="E538" s="157"/>
      <c r="F538" s="157"/>
      <c r="G538" s="158"/>
      <c r="H538" s="347">
        <f>[1]кальк!J340</f>
        <v>215</v>
      </c>
      <c r="I538" s="348"/>
    </row>
    <row r="539" spans="1:9" ht="14.25" customHeight="1" x14ac:dyDescent="0.2">
      <c r="A539" s="153">
        <v>14029</v>
      </c>
      <c r="B539" s="157" t="s">
        <v>380</v>
      </c>
      <c r="C539" s="157"/>
      <c r="D539" s="157"/>
      <c r="E539" s="157"/>
      <c r="F539" s="157"/>
      <c r="G539" s="158"/>
      <c r="H539" s="347">
        <f>[1]кальк!J341</f>
        <v>360</v>
      </c>
      <c r="I539" s="348"/>
    </row>
    <row r="540" spans="1:9" ht="14.25" customHeight="1" x14ac:dyDescent="0.2">
      <c r="A540" s="153">
        <v>14030</v>
      </c>
      <c r="B540" s="157" t="s">
        <v>381</v>
      </c>
      <c r="C540" s="157"/>
      <c r="D540" s="157"/>
      <c r="E540" s="157"/>
      <c r="F540" s="157"/>
      <c r="G540" s="158"/>
      <c r="H540" s="347">
        <f>[1]кальк!J342</f>
        <v>108</v>
      </c>
      <c r="I540" s="348"/>
    </row>
    <row r="541" spans="1:9" ht="14.25" customHeight="1" x14ac:dyDescent="0.2">
      <c r="A541" s="153">
        <v>14163</v>
      </c>
      <c r="B541" s="157" t="s">
        <v>382</v>
      </c>
      <c r="C541" s="157"/>
      <c r="D541" s="157"/>
      <c r="E541" s="157"/>
      <c r="F541" s="157"/>
      <c r="G541" s="158"/>
      <c r="H541" s="347">
        <f>[1]кальк!J343</f>
        <v>108</v>
      </c>
      <c r="I541" s="348"/>
    </row>
    <row r="542" spans="1:9" ht="14.25" customHeight="1" x14ac:dyDescent="0.2">
      <c r="A542" s="153">
        <v>14034</v>
      </c>
      <c r="B542" s="157" t="s">
        <v>383</v>
      </c>
      <c r="C542" s="157"/>
      <c r="D542" s="157"/>
      <c r="E542" s="157"/>
      <c r="F542" s="157"/>
      <c r="G542" s="158"/>
      <c r="H542" s="347">
        <f>[1]кальк!J344</f>
        <v>240</v>
      </c>
      <c r="I542" s="348"/>
    </row>
    <row r="543" spans="1:9" ht="14.25" customHeight="1" x14ac:dyDescent="0.2">
      <c r="A543" s="153">
        <v>14037</v>
      </c>
      <c r="B543" s="157" t="s">
        <v>384</v>
      </c>
      <c r="C543" s="157"/>
      <c r="D543" s="157"/>
      <c r="E543" s="157"/>
      <c r="F543" s="157"/>
      <c r="G543" s="158"/>
      <c r="H543" s="347">
        <f>[1]кальк!J345</f>
        <v>94</v>
      </c>
      <c r="I543" s="348"/>
    </row>
    <row r="544" spans="1:9" ht="26.25" customHeight="1" x14ac:dyDescent="0.2">
      <c r="A544" s="153">
        <v>14004</v>
      </c>
      <c r="B544" s="355" t="s">
        <v>385</v>
      </c>
      <c r="C544" s="356"/>
      <c r="D544" s="356"/>
      <c r="E544" s="356"/>
      <c r="F544" s="357"/>
      <c r="G544" s="158"/>
      <c r="H544" s="347">
        <f>[1]кальк!J346</f>
        <v>255</v>
      </c>
      <c r="I544" s="348"/>
    </row>
    <row r="545" spans="1:9" ht="14.25" customHeight="1" x14ac:dyDescent="0.2">
      <c r="A545" s="153">
        <v>14009</v>
      </c>
      <c r="B545" s="157" t="s">
        <v>386</v>
      </c>
      <c r="C545" s="157"/>
      <c r="D545" s="157"/>
      <c r="E545" s="157"/>
      <c r="F545" s="157"/>
      <c r="G545" s="158"/>
      <c r="H545" s="347">
        <f>[1]кальк!J347</f>
        <v>459</v>
      </c>
      <c r="I545" s="348"/>
    </row>
    <row r="546" spans="1:9" ht="14.25" customHeight="1" x14ac:dyDescent="0.2">
      <c r="A546" s="153">
        <v>14035</v>
      </c>
      <c r="B546" s="157" t="s">
        <v>387</v>
      </c>
      <c r="C546" s="157"/>
      <c r="D546" s="157"/>
      <c r="E546" s="157"/>
      <c r="F546" s="157"/>
      <c r="G546" s="158"/>
      <c r="H546" s="347">
        <f>[1]кальк!J348</f>
        <v>240</v>
      </c>
      <c r="I546" s="348"/>
    </row>
    <row r="547" spans="1:9" ht="14.25" customHeight="1" x14ac:dyDescent="0.2">
      <c r="A547" s="153">
        <v>14087</v>
      </c>
      <c r="B547" s="157" t="s">
        <v>388</v>
      </c>
      <c r="C547" s="157"/>
      <c r="D547" s="157"/>
      <c r="E547" s="157"/>
      <c r="F547" s="157"/>
      <c r="G547" s="158"/>
      <c r="H547" s="347">
        <f>[1]кальк!J349</f>
        <v>288</v>
      </c>
      <c r="I547" s="348"/>
    </row>
    <row r="548" spans="1:9" ht="14.25" customHeight="1" x14ac:dyDescent="0.25">
      <c r="A548" s="153"/>
      <c r="B548" s="159" t="s">
        <v>389</v>
      </c>
      <c r="C548" s="157"/>
      <c r="D548" s="157"/>
      <c r="E548" s="157"/>
      <c r="F548" s="157"/>
      <c r="G548" s="158"/>
      <c r="H548" s="160"/>
      <c r="I548" s="161"/>
    </row>
    <row r="549" spans="1:9" ht="15.75" customHeight="1" x14ac:dyDescent="0.25">
      <c r="A549" s="162" t="s">
        <v>390</v>
      </c>
      <c r="B549" s="94" t="s">
        <v>391</v>
      </c>
      <c r="C549" s="94"/>
      <c r="D549" s="94"/>
      <c r="E549" s="94"/>
      <c r="F549" s="94"/>
      <c r="G549" s="163" t="s">
        <v>294</v>
      </c>
      <c r="H549" s="315">
        <f>[1]кальк!J119</f>
        <v>107</v>
      </c>
      <c r="I549" s="316"/>
    </row>
    <row r="550" spans="1:9" ht="25.5" customHeight="1" x14ac:dyDescent="0.25">
      <c r="A550" s="164" t="s">
        <v>392</v>
      </c>
      <c r="B550" s="249" t="s">
        <v>393</v>
      </c>
      <c r="C550" s="232"/>
      <c r="D550" s="232"/>
      <c r="E550" s="232"/>
      <c r="F550" s="250"/>
      <c r="G550" s="163" t="s">
        <v>294</v>
      </c>
      <c r="H550" s="315">
        <f>[1]кальк!J120</f>
        <v>107</v>
      </c>
      <c r="I550" s="316"/>
    </row>
    <row r="551" spans="1:9" ht="15.75" customHeight="1" x14ac:dyDescent="0.25">
      <c r="A551" s="71" t="s">
        <v>394</v>
      </c>
      <c r="B551" s="71" t="s">
        <v>395</v>
      </c>
      <c r="C551" s="165"/>
      <c r="D551" s="165"/>
      <c r="E551" s="165"/>
      <c r="F551" s="165"/>
      <c r="G551" s="163" t="s">
        <v>294</v>
      </c>
      <c r="H551" s="315">
        <f>[1]кальк!J121</f>
        <v>107</v>
      </c>
      <c r="I551" s="316"/>
    </row>
    <row r="552" spans="1:9" ht="39" customHeight="1" x14ac:dyDescent="0.25">
      <c r="A552" s="164" t="s">
        <v>396</v>
      </c>
      <c r="B552" s="249" t="s">
        <v>397</v>
      </c>
      <c r="C552" s="232"/>
      <c r="D552" s="232"/>
      <c r="E552" s="232"/>
      <c r="F552" s="250"/>
      <c r="G552" s="163" t="s">
        <v>294</v>
      </c>
      <c r="H552" s="315">
        <f>[1]кальк!J122</f>
        <v>161</v>
      </c>
      <c r="I552" s="316"/>
    </row>
    <row r="553" spans="1:9" ht="15.75" customHeight="1" x14ac:dyDescent="0.25">
      <c r="A553" s="71" t="s">
        <v>398</v>
      </c>
      <c r="B553" s="166" t="s">
        <v>399</v>
      </c>
      <c r="C553" s="21"/>
      <c r="D553" s="21"/>
      <c r="E553" s="21"/>
      <c r="F553" s="21"/>
      <c r="G553" s="163" t="s">
        <v>294</v>
      </c>
      <c r="H553" s="315">
        <f>[1]кальк!J123</f>
        <v>161</v>
      </c>
      <c r="I553" s="316"/>
    </row>
    <row r="554" spans="1:9" ht="15.75" customHeight="1" x14ac:dyDescent="0.25">
      <c r="A554" s="71" t="s">
        <v>400</v>
      </c>
      <c r="B554" s="167" t="s">
        <v>401</v>
      </c>
      <c r="C554" s="21"/>
      <c r="D554" s="21"/>
      <c r="E554" s="21"/>
      <c r="F554" s="21"/>
      <c r="G554" s="163" t="s">
        <v>294</v>
      </c>
      <c r="H554" s="315">
        <f>[1]кальк!J124</f>
        <v>206</v>
      </c>
      <c r="I554" s="316"/>
    </row>
    <row r="555" spans="1:9" ht="27.75" customHeight="1" x14ac:dyDescent="0.25">
      <c r="A555" s="164" t="s">
        <v>402</v>
      </c>
      <c r="B555" s="249" t="s">
        <v>403</v>
      </c>
      <c r="C555" s="232"/>
      <c r="D555" s="232"/>
      <c r="E555" s="232"/>
      <c r="F555" s="250"/>
      <c r="G555" s="163" t="s">
        <v>294</v>
      </c>
      <c r="H555" s="315">
        <f>[1]кальк!J125</f>
        <v>107</v>
      </c>
      <c r="I555" s="316"/>
    </row>
    <row r="556" spans="1:9" ht="24.75" customHeight="1" x14ac:dyDescent="0.25">
      <c r="A556" s="164" t="s">
        <v>404</v>
      </c>
      <c r="B556" s="249" t="s">
        <v>405</v>
      </c>
      <c r="C556" s="232"/>
      <c r="D556" s="232"/>
      <c r="E556" s="232"/>
      <c r="F556" s="250"/>
      <c r="G556" s="163" t="s">
        <v>294</v>
      </c>
      <c r="H556" s="315">
        <f>[1]кальк!J126</f>
        <v>107</v>
      </c>
      <c r="I556" s="316"/>
    </row>
    <row r="557" spans="1:9" ht="30.75" customHeight="1" x14ac:dyDescent="0.25">
      <c r="A557" s="164" t="s">
        <v>406</v>
      </c>
      <c r="B557" s="249" t="s">
        <v>407</v>
      </c>
      <c r="C557" s="232"/>
      <c r="D557" s="232"/>
      <c r="E557" s="232"/>
      <c r="F557" s="250"/>
      <c r="G557" s="163" t="s">
        <v>294</v>
      </c>
      <c r="H557" s="315">
        <f>[1]кальк!J127</f>
        <v>107</v>
      </c>
      <c r="I557" s="316"/>
    </row>
    <row r="558" spans="1:9" ht="15.75" customHeight="1" x14ac:dyDescent="0.25">
      <c r="A558" s="71" t="s">
        <v>408</v>
      </c>
      <c r="B558" s="71" t="s">
        <v>409</v>
      </c>
      <c r="C558" s="21"/>
      <c r="D558" s="21"/>
      <c r="E558" s="21"/>
      <c r="F558" s="21"/>
      <c r="G558" s="163" t="s">
        <v>294</v>
      </c>
      <c r="H558" s="315">
        <f>[1]кальк!J128</f>
        <v>107</v>
      </c>
      <c r="I558" s="316"/>
    </row>
    <row r="559" spans="1:9" ht="39.75" customHeight="1" x14ac:dyDescent="0.25">
      <c r="A559" s="23" t="s">
        <v>410</v>
      </c>
      <c r="B559" s="249" t="s">
        <v>411</v>
      </c>
      <c r="C559" s="232"/>
      <c r="D559" s="232"/>
      <c r="E559" s="232"/>
      <c r="F559" s="250"/>
      <c r="G559" s="163" t="s">
        <v>294</v>
      </c>
      <c r="H559" s="315">
        <f>[1]кальк!J129</f>
        <v>260</v>
      </c>
      <c r="I559" s="316"/>
    </row>
    <row r="560" spans="1:9" ht="30.75" customHeight="1" x14ac:dyDescent="0.25">
      <c r="A560" s="164" t="s">
        <v>412</v>
      </c>
      <c r="B560" s="249" t="s">
        <v>413</v>
      </c>
      <c r="C560" s="232"/>
      <c r="D560" s="232"/>
      <c r="E560" s="232"/>
      <c r="F560" s="250"/>
      <c r="G560" s="163" t="s">
        <v>294</v>
      </c>
      <c r="H560" s="315">
        <f>[1]кальк!J130</f>
        <v>161</v>
      </c>
      <c r="I560" s="316"/>
    </row>
    <row r="561" spans="1:9" ht="15.75" customHeight="1" x14ac:dyDescent="0.25">
      <c r="A561" s="71" t="s">
        <v>414</v>
      </c>
      <c r="B561" s="168" t="s">
        <v>415</v>
      </c>
      <c r="C561" s="165"/>
      <c r="D561" s="165"/>
      <c r="E561" s="165"/>
      <c r="F561" s="165"/>
      <c r="G561" s="163" t="s">
        <v>294</v>
      </c>
      <c r="H561" s="315">
        <f>[1]кальк!J131</f>
        <v>107</v>
      </c>
      <c r="I561" s="316"/>
    </row>
    <row r="562" spans="1:9" ht="29.25" customHeight="1" x14ac:dyDescent="0.25">
      <c r="A562" s="71" t="s">
        <v>416</v>
      </c>
      <c r="B562" s="249" t="s">
        <v>417</v>
      </c>
      <c r="C562" s="232"/>
      <c r="D562" s="232"/>
      <c r="E562" s="232"/>
      <c r="F562" s="250"/>
      <c r="G562" s="163" t="s">
        <v>294</v>
      </c>
      <c r="H562" s="315">
        <f>[1]кальк!J132</f>
        <v>107</v>
      </c>
      <c r="I562" s="316"/>
    </row>
    <row r="563" spans="1:9" ht="15" customHeight="1" x14ac:dyDescent="0.25">
      <c r="A563" s="164" t="s">
        <v>418</v>
      </c>
      <c r="B563" s="71" t="s">
        <v>419</v>
      </c>
      <c r="C563" s="21"/>
      <c r="D563" s="21"/>
      <c r="E563" s="21"/>
      <c r="F563" s="21"/>
      <c r="G563" s="163" t="s">
        <v>294</v>
      </c>
      <c r="H563" s="315">
        <f>[1]кальк!J133</f>
        <v>161</v>
      </c>
      <c r="I563" s="316"/>
    </row>
    <row r="564" spans="1:9" ht="27" customHeight="1" x14ac:dyDescent="0.25">
      <c r="A564" s="164" t="s">
        <v>420</v>
      </c>
      <c r="B564" s="249" t="s">
        <v>421</v>
      </c>
      <c r="C564" s="232"/>
      <c r="D564" s="232"/>
      <c r="E564" s="232"/>
      <c r="F564" s="250"/>
      <c r="G564" s="163" t="s">
        <v>294</v>
      </c>
      <c r="H564" s="315">
        <f>[1]кальк!J134</f>
        <v>206</v>
      </c>
      <c r="I564" s="316"/>
    </row>
    <row r="565" spans="1:9" ht="41.25" customHeight="1" x14ac:dyDescent="0.25">
      <c r="A565" s="164" t="s">
        <v>422</v>
      </c>
      <c r="B565" s="249" t="s">
        <v>423</v>
      </c>
      <c r="C565" s="232"/>
      <c r="D565" s="232"/>
      <c r="E565" s="232"/>
      <c r="F565" s="250"/>
      <c r="G565" s="163" t="s">
        <v>294</v>
      </c>
      <c r="H565" s="315">
        <f>[1]кальк!J135</f>
        <v>305</v>
      </c>
      <c r="I565" s="316"/>
    </row>
    <row r="566" spans="1:9" ht="15" customHeight="1" x14ac:dyDescent="0.25">
      <c r="A566" s="164" t="s">
        <v>424</v>
      </c>
      <c r="B566" s="71" t="s">
        <v>425</v>
      </c>
      <c r="C566" s="165"/>
      <c r="D566" s="165"/>
      <c r="E566" s="165"/>
      <c r="F566" s="165"/>
      <c r="G566" s="163" t="s">
        <v>294</v>
      </c>
      <c r="H566" s="315">
        <f>[1]кальк!J136</f>
        <v>216</v>
      </c>
      <c r="I566" s="316"/>
    </row>
    <row r="567" spans="1:9" ht="35.25" customHeight="1" x14ac:dyDescent="0.25">
      <c r="A567" s="164" t="s">
        <v>426</v>
      </c>
      <c r="B567" s="249" t="s">
        <v>427</v>
      </c>
      <c r="C567" s="232"/>
      <c r="D567" s="232"/>
      <c r="E567" s="232"/>
      <c r="F567" s="250"/>
      <c r="G567" s="163" t="s">
        <v>294</v>
      </c>
      <c r="H567" s="315">
        <f>[1]кальк!J137</f>
        <v>260</v>
      </c>
      <c r="I567" s="316"/>
    </row>
    <row r="568" spans="1:9" ht="16.5" customHeight="1" x14ac:dyDescent="0.25">
      <c r="A568" s="71" t="s">
        <v>428</v>
      </c>
      <c r="B568" s="71" t="s">
        <v>429</v>
      </c>
      <c r="C568" s="21"/>
      <c r="D568" s="21"/>
      <c r="E568" s="21"/>
      <c r="F568" s="21"/>
      <c r="G568" s="163" t="s">
        <v>294</v>
      </c>
      <c r="H568" s="315">
        <f>[1]кальк!J138</f>
        <v>161</v>
      </c>
      <c r="I568" s="316"/>
    </row>
    <row r="569" spans="1:9" ht="24.75" customHeight="1" x14ac:dyDescent="0.25">
      <c r="A569" s="164" t="s">
        <v>430</v>
      </c>
      <c r="B569" s="249" t="s">
        <v>431</v>
      </c>
      <c r="C569" s="232"/>
      <c r="D569" s="232"/>
      <c r="E569" s="232"/>
      <c r="F569" s="250"/>
      <c r="G569" s="163" t="s">
        <v>294</v>
      </c>
      <c r="H569" s="315">
        <f>[1]кальк!J139</f>
        <v>209</v>
      </c>
      <c r="I569" s="316"/>
    </row>
    <row r="570" spans="1:9" ht="30.75" customHeight="1" x14ac:dyDescent="0.25">
      <c r="A570" s="164" t="s">
        <v>432</v>
      </c>
      <c r="B570" s="249" t="s">
        <v>433</v>
      </c>
      <c r="C570" s="232"/>
      <c r="D570" s="232"/>
      <c r="E570" s="232"/>
      <c r="F570" s="250"/>
      <c r="G570" s="163" t="s">
        <v>294</v>
      </c>
      <c r="H570" s="315">
        <f>[1]кальк!J140</f>
        <v>107</v>
      </c>
      <c r="I570" s="316"/>
    </row>
    <row r="571" spans="1:9" ht="25.5" customHeight="1" x14ac:dyDescent="0.25">
      <c r="A571" s="164" t="s">
        <v>434</v>
      </c>
      <c r="B571" s="249" t="s">
        <v>435</v>
      </c>
      <c r="C571" s="232"/>
      <c r="D571" s="232"/>
      <c r="E571" s="232"/>
      <c r="F571" s="250"/>
      <c r="G571" s="163" t="s">
        <v>294</v>
      </c>
      <c r="H571" s="315">
        <f>[1]кальк!J141</f>
        <v>107</v>
      </c>
      <c r="I571" s="316"/>
    </row>
    <row r="572" spans="1:9" ht="24" customHeight="1" x14ac:dyDescent="0.25">
      <c r="A572" s="164" t="s">
        <v>436</v>
      </c>
      <c r="B572" s="249" t="s">
        <v>437</v>
      </c>
      <c r="C572" s="232"/>
      <c r="D572" s="232"/>
      <c r="E572" s="232"/>
      <c r="F572" s="250"/>
      <c r="G572" s="163" t="s">
        <v>294</v>
      </c>
      <c r="H572" s="315">
        <f>[1]кальк!J142</f>
        <v>107</v>
      </c>
      <c r="I572" s="316"/>
    </row>
    <row r="573" spans="1:9" ht="15.75" customHeight="1" x14ac:dyDescent="0.25">
      <c r="A573" s="71" t="s">
        <v>438</v>
      </c>
      <c r="B573" s="21" t="s">
        <v>439</v>
      </c>
      <c r="C573" s="21"/>
      <c r="D573" s="21"/>
      <c r="E573" s="21"/>
      <c r="F573" s="21"/>
      <c r="G573" s="163" t="s">
        <v>294</v>
      </c>
      <c r="H573" s="315">
        <f>[1]кальк!J143</f>
        <v>107</v>
      </c>
      <c r="I573" s="316"/>
    </row>
    <row r="574" spans="1:9" ht="2.25" customHeight="1" x14ac:dyDescent="0.2">
      <c r="A574" s="114"/>
      <c r="B574" s="115"/>
      <c r="C574" s="115"/>
      <c r="D574" s="115"/>
      <c r="E574" s="115"/>
      <c r="F574" s="115"/>
      <c r="G574" s="115"/>
      <c r="H574" s="115"/>
      <c r="I574" s="116"/>
    </row>
    <row r="575" spans="1:9" ht="12.75" customHeight="1" x14ac:dyDescent="0.2">
      <c r="A575" s="257" t="s">
        <v>440</v>
      </c>
      <c r="B575" s="319"/>
      <c r="C575" s="319"/>
      <c r="D575" s="319"/>
      <c r="E575" s="319"/>
      <c r="F575" s="319"/>
      <c r="G575" s="319"/>
      <c r="H575" s="319"/>
      <c r="I575" s="258"/>
    </row>
    <row r="576" spans="1:9" ht="2.25" customHeight="1" x14ac:dyDescent="0.2">
      <c r="A576" s="114"/>
      <c r="B576" s="115"/>
      <c r="C576" s="115"/>
      <c r="D576" s="115"/>
      <c r="E576" s="115"/>
      <c r="F576" s="115"/>
      <c r="G576" s="115"/>
      <c r="H576" s="115"/>
      <c r="I576" s="116"/>
    </row>
    <row r="577" spans="1:9" ht="12.75" customHeight="1" x14ac:dyDescent="0.25">
      <c r="A577" s="77"/>
      <c r="B577" s="249" t="s">
        <v>144</v>
      </c>
      <c r="C577" s="232"/>
      <c r="D577" s="232"/>
      <c r="E577" s="232"/>
      <c r="F577" s="250"/>
      <c r="G577" s="104" t="s">
        <v>20</v>
      </c>
      <c r="H577" s="329">
        <f>[1]кальк!J269</f>
        <v>672</v>
      </c>
      <c r="I577" s="330"/>
    </row>
    <row r="578" spans="1:9" ht="12.75" customHeight="1" x14ac:dyDescent="0.25">
      <c r="A578" s="67"/>
      <c r="B578" s="249" t="str">
        <f>B263</f>
        <v>ККФ  (крупнокадровая флюорография) с чтением снимка</v>
      </c>
      <c r="C578" s="232"/>
      <c r="D578" s="232"/>
      <c r="E578" s="232"/>
      <c r="F578" s="250"/>
      <c r="G578" s="104" t="s">
        <v>20</v>
      </c>
      <c r="H578" s="329">
        <f>[1]кальк!J270</f>
        <v>154</v>
      </c>
      <c r="I578" s="330"/>
    </row>
    <row r="579" spans="1:9" ht="27" customHeight="1" x14ac:dyDescent="0.25">
      <c r="A579" s="77"/>
      <c r="B579" s="249" t="s">
        <v>441</v>
      </c>
      <c r="C579" s="232"/>
      <c r="D579" s="232"/>
      <c r="E579" s="232"/>
      <c r="F579" s="250"/>
      <c r="G579" s="169" t="s">
        <v>20</v>
      </c>
      <c r="H579" s="329">
        <f>[1]кальк!J271</f>
        <v>128</v>
      </c>
      <c r="I579" s="330"/>
    </row>
    <row r="580" spans="1:9" ht="14.25" customHeight="1" x14ac:dyDescent="0.25">
      <c r="A580" s="77"/>
      <c r="B580" s="249" t="s">
        <v>442</v>
      </c>
      <c r="C580" s="232"/>
      <c r="D580" s="232"/>
      <c r="E580" s="232"/>
      <c r="F580" s="250"/>
      <c r="G580" s="23" t="s">
        <v>294</v>
      </c>
      <c r="H580" s="329">
        <f>[1]кальк!J272</f>
        <v>142</v>
      </c>
      <c r="I580" s="330"/>
    </row>
    <row r="581" spans="1:9" ht="28.5" customHeight="1" x14ac:dyDescent="0.25">
      <c r="A581" s="170"/>
      <c r="B581" s="249" t="s">
        <v>443</v>
      </c>
      <c r="C581" s="232"/>
      <c r="D581" s="232"/>
      <c r="E581" s="232"/>
      <c r="F581" s="250"/>
      <c r="G581" s="23" t="s">
        <v>294</v>
      </c>
      <c r="H581" s="329">
        <f>[1]кальк!J362</f>
        <v>136</v>
      </c>
      <c r="I581" s="330"/>
    </row>
    <row r="582" spans="1:9" ht="28.5" customHeight="1" x14ac:dyDescent="0.25">
      <c r="A582" s="170" t="str">
        <f>[1]кальк!A365</f>
        <v>1.101</v>
      </c>
      <c r="B582" s="249" t="str">
        <f>[1]кальк!B365</f>
        <v>Рентгенография  периферических отделов скелета и позвоночника в одной проекции</v>
      </c>
      <c r="C582" s="232"/>
      <c r="D582" s="232"/>
      <c r="E582" s="232"/>
      <c r="F582" s="250"/>
      <c r="G582" s="169" t="s">
        <v>20</v>
      </c>
      <c r="H582" s="329">
        <f>[1]кальк!J365</f>
        <v>185</v>
      </c>
      <c r="I582" s="330"/>
    </row>
    <row r="583" spans="1:9" ht="18.75" customHeight="1" x14ac:dyDescent="0.25">
      <c r="A583" s="171"/>
      <c r="B583" s="358" t="s">
        <v>444</v>
      </c>
      <c r="C583" s="359"/>
      <c r="D583" s="359"/>
      <c r="E583" s="359"/>
      <c r="F583" s="360"/>
      <c r="G583" s="169" t="s">
        <v>20</v>
      </c>
      <c r="H583" s="361">
        <f>[1]кальк!J363</f>
        <v>185</v>
      </c>
      <c r="I583" s="362"/>
    </row>
    <row r="584" spans="1:9" ht="2.25" customHeight="1" x14ac:dyDescent="0.2">
      <c r="A584" s="114"/>
      <c r="B584" s="115"/>
      <c r="C584" s="115"/>
      <c r="D584" s="115"/>
      <c r="E584" s="115"/>
      <c r="F584" s="115"/>
      <c r="G584" s="115"/>
      <c r="H584" s="115"/>
      <c r="I584" s="116"/>
    </row>
    <row r="585" spans="1:9" ht="12.75" customHeight="1" x14ac:dyDescent="0.2">
      <c r="A585" s="257" t="s">
        <v>445</v>
      </c>
      <c r="B585" s="319"/>
      <c r="C585" s="319"/>
      <c r="D585" s="319"/>
      <c r="E585" s="319"/>
      <c r="F585" s="319"/>
      <c r="G585" s="319"/>
      <c r="H585" s="319"/>
      <c r="I585" s="258"/>
    </row>
    <row r="586" spans="1:9" ht="2.25" customHeight="1" x14ac:dyDescent="0.2">
      <c r="A586" s="114"/>
      <c r="B586" s="115"/>
      <c r="C586" s="115"/>
      <c r="D586" s="115"/>
      <c r="E586" s="115"/>
      <c r="F586" s="115"/>
      <c r="G586" s="115"/>
      <c r="H586" s="115"/>
      <c r="I586" s="116"/>
    </row>
    <row r="587" spans="1:9" ht="12.75" customHeight="1" x14ac:dyDescent="0.25">
      <c r="A587" s="77" t="s">
        <v>446</v>
      </c>
      <c r="B587" s="249" t="s">
        <v>447</v>
      </c>
      <c r="C587" s="232"/>
      <c r="D587" s="232"/>
      <c r="E587" s="232"/>
      <c r="F587" s="250"/>
      <c r="G587" s="104" t="s">
        <v>327</v>
      </c>
      <c r="H587" s="329">
        <f>[1]кальк!J274</f>
        <v>478</v>
      </c>
      <c r="I587" s="330"/>
    </row>
    <row r="588" spans="1:9" ht="12.75" customHeight="1" x14ac:dyDescent="0.25">
      <c r="A588" s="77" t="s">
        <v>448</v>
      </c>
      <c r="B588" s="249" t="s">
        <v>449</v>
      </c>
      <c r="C588" s="232"/>
      <c r="D588" s="232"/>
      <c r="E588" s="232"/>
      <c r="F588" s="250"/>
      <c r="G588" s="104" t="s">
        <v>327</v>
      </c>
      <c r="H588" s="329">
        <f>[1]кальк!J275</f>
        <v>191</v>
      </c>
      <c r="I588" s="330"/>
    </row>
    <row r="589" spans="1:9" ht="15.75" customHeight="1" x14ac:dyDescent="0.25">
      <c r="A589" s="77" t="s">
        <v>450</v>
      </c>
      <c r="B589" s="249" t="s">
        <v>451</v>
      </c>
      <c r="C589" s="232"/>
      <c r="D589" s="232"/>
      <c r="E589" s="232"/>
      <c r="F589" s="250"/>
      <c r="G589" s="104" t="s">
        <v>327</v>
      </c>
      <c r="H589" s="329">
        <f>[1]кальк!J276</f>
        <v>127</v>
      </c>
      <c r="I589" s="330"/>
    </row>
    <row r="590" spans="1:9" ht="3" customHeight="1" x14ac:dyDescent="0.2">
      <c r="A590" s="114"/>
      <c r="B590" s="115"/>
      <c r="C590" s="115"/>
      <c r="D590" s="115"/>
      <c r="E590" s="115"/>
      <c r="F590" s="115"/>
      <c r="G590" s="115"/>
      <c r="H590" s="115"/>
      <c r="I590" s="116"/>
    </row>
    <row r="591" spans="1:9" ht="14.25" x14ac:dyDescent="0.2">
      <c r="A591" s="257" t="s">
        <v>452</v>
      </c>
      <c r="B591" s="319"/>
      <c r="C591" s="319"/>
      <c r="D591" s="319"/>
      <c r="E591" s="319"/>
      <c r="F591" s="319"/>
      <c r="G591" s="319"/>
      <c r="H591" s="319"/>
      <c r="I591" s="258"/>
    </row>
    <row r="592" spans="1:9" ht="2.25" customHeight="1" x14ac:dyDescent="0.2">
      <c r="A592" s="114"/>
      <c r="B592" s="115"/>
      <c r="C592" s="115"/>
      <c r="D592" s="115"/>
      <c r="E592" s="115"/>
      <c r="F592" s="115"/>
      <c r="G592" s="115"/>
      <c r="H592" s="115"/>
      <c r="I592" s="116"/>
    </row>
    <row r="593" spans="1:9" ht="15" x14ac:dyDescent="0.25">
      <c r="A593" s="25"/>
      <c r="B593" s="249" t="s">
        <v>453</v>
      </c>
      <c r="C593" s="232"/>
      <c r="D593" s="232"/>
      <c r="E593" s="232"/>
      <c r="F593" s="250"/>
      <c r="G593" s="104" t="s">
        <v>20</v>
      </c>
      <c r="H593" s="363">
        <f>[1]кальк!J278</f>
        <v>165</v>
      </c>
      <c r="I593" s="364"/>
    </row>
    <row r="594" spans="1:9" ht="18.75" customHeight="1" x14ac:dyDescent="0.25">
      <c r="A594" s="25" t="s">
        <v>454</v>
      </c>
      <c r="B594" s="249" t="s">
        <v>455</v>
      </c>
      <c r="C594" s="232"/>
      <c r="D594" s="232"/>
      <c r="E594" s="232"/>
      <c r="F594" s="250"/>
      <c r="G594" s="104" t="s">
        <v>456</v>
      </c>
      <c r="H594" s="329">
        <f>[1]кальк!J279</f>
        <v>889</v>
      </c>
      <c r="I594" s="330"/>
    </row>
    <row r="595" spans="1:9" ht="30.75" customHeight="1" x14ac:dyDescent="0.25">
      <c r="A595" s="170" t="s">
        <v>457</v>
      </c>
      <c r="B595" s="249" t="s">
        <v>458</v>
      </c>
      <c r="C595" s="232"/>
      <c r="D595" s="232"/>
      <c r="E595" s="232"/>
      <c r="F595" s="250"/>
      <c r="G595" s="169" t="s">
        <v>456</v>
      </c>
      <c r="H595" s="329">
        <f>[1]кальк!J280</f>
        <v>844</v>
      </c>
      <c r="I595" s="330"/>
    </row>
    <row r="596" spans="1:9" ht="15" x14ac:dyDescent="0.25">
      <c r="A596" s="25" t="s">
        <v>459</v>
      </c>
      <c r="B596" s="249" t="s">
        <v>460</v>
      </c>
      <c r="C596" s="232"/>
      <c r="D596" s="232"/>
      <c r="E596" s="232"/>
      <c r="F596" s="250"/>
      <c r="G596" s="169" t="s">
        <v>456</v>
      </c>
      <c r="H596" s="329">
        <f>[1]кальк!J281</f>
        <v>583</v>
      </c>
      <c r="I596" s="330"/>
    </row>
    <row r="597" spans="1:9" ht="20.25" customHeight="1" x14ac:dyDescent="0.25">
      <c r="A597" s="25" t="s">
        <v>459</v>
      </c>
      <c r="B597" s="249" t="s">
        <v>461</v>
      </c>
      <c r="C597" s="232"/>
      <c r="D597" s="232"/>
      <c r="E597" s="232"/>
      <c r="F597" s="250"/>
      <c r="G597" s="169" t="s">
        <v>456</v>
      </c>
      <c r="H597" s="329">
        <f>[1]кальк!J282</f>
        <v>583</v>
      </c>
      <c r="I597" s="330"/>
    </row>
    <row r="598" spans="1:9" ht="54" customHeight="1" x14ac:dyDescent="0.25">
      <c r="A598" s="170" t="s">
        <v>462</v>
      </c>
      <c r="B598" s="249" t="s">
        <v>463</v>
      </c>
      <c r="C598" s="232"/>
      <c r="D598" s="232"/>
      <c r="E598" s="232"/>
      <c r="F598" s="250"/>
      <c r="G598" s="169" t="s">
        <v>456</v>
      </c>
      <c r="H598" s="329">
        <f>[1]кальк!J283</f>
        <v>2156</v>
      </c>
      <c r="I598" s="330"/>
    </row>
    <row r="599" spans="1:9" ht="15" x14ac:dyDescent="0.25">
      <c r="A599" s="25" t="s">
        <v>464</v>
      </c>
      <c r="B599" s="249" t="s">
        <v>465</v>
      </c>
      <c r="C599" s="232"/>
      <c r="D599" s="232"/>
      <c r="E599" s="232"/>
      <c r="F599" s="250"/>
      <c r="G599" s="169" t="s">
        <v>456</v>
      </c>
      <c r="H599" s="329">
        <f>[1]кальк!J284</f>
        <v>38</v>
      </c>
      <c r="I599" s="330"/>
    </row>
    <row r="600" spans="1:9" ht="15" x14ac:dyDescent="0.25">
      <c r="A600" s="25"/>
      <c r="B600" s="365" t="s">
        <v>466</v>
      </c>
      <c r="C600" s="366"/>
      <c r="D600" s="366"/>
      <c r="E600" s="366"/>
      <c r="F600" s="367"/>
      <c r="G600" s="172"/>
      <c r="H600" s="329"/>
      <c r="I600" s="330"/>
    </row>
    <row r="601" spans="1:9" ht="20.25" customHeight="1" x14ac:dyDescent="0.25">
      <c r="A601" s="170" t="s">
        <v>467</v>
      </c>
      <c r="B601" s="249" t="s">
        <v>468</v>
      </c>
      <c r="C601" s="232"/>
      <c r="D601" s="232"/>
      <c r="E601" s="232"/>
      <c r="F601" s="250"/>
      <c r="G601" s="169" t="s">
        <v>56</v>
      </c>
      <c r="H601" s="329">
        <f>[1]кальк!J286</f>
        <v>539</v>
      </c>
      <c r="I601" s="330"/>
    </row>
    <row r="602" spans="1:9" ht="17.25" customHeight="1" x14ac:dyDescent="0.25">
      <c r="A602" s="25" t="s">
        <v>469</v>
      </c>
      <c r="B602" s="249" t="s">
        <v>470</v>
      </c>
      <c r="C602" s="232"/>
      <c r="D602" s="232"/>
      <c r="E602" s="232"/>
      <c r="F602" s="250"/>
      <c r="G602" s="169" t="s">
        <v>56</v>
      </c>
      <c r="H602" s="329">
        <f>[1]кальк!J287</f>
        <v>55</v>
      </c>
      <c r="I602" s="330"/>
    </row>
    <row r="603" spans="1:9" ht="33.75" customHeight="1" x14ac:dyDescent="0.25">
      <c r="A603" s="25" t="s">
        <v>471</v>
      </c>
      <c r="B603" s="249" t="s">
        <v>472</v>
      </c>
      <c r="C603" s="232"/>
      <c r="D603" s="232"/>
      <c r="E603" s="232"/>
      <c r="F603" s="250"/>
      <c r="G603" s="169" t="s">
        <v>473</v>
      </c>
      <c r="H603" s="329">
        <f>[1]кальк!J288</f>
        <v>168</v>
      </c>
      <c r="I603" s="330"/>
    </row>
    <row r="604" spans="1:9" ht="27" customHeight="1" x14ac:dyDescent="0.25">
      <c r="A604" s="25" t="s">
        <v>474</v>
      </c>
      <c r="B604" s="249" t="s">
        <v>475</v>
      </c>
      <c r="C604" s="232"/>
      <c r="D604" s="232"/>
      <c r="E604" s="232"/>
      <c r="F604" s="250"/>
      <c r="G604" s="169" t="s">
        <v>56</v>
      </c>
      <c r="H604" s="329">
        <f>[1]кальк!J289</f>
        <v>844</v>
      </c>
      <c r="I604" s="330"/>
    </row>
    <row r="605" spans="1:9" ht="30" customHeight="1" x14ac:dyDescent="0.25">
      <c r="A605" s="25" t="s">
        <v>474</v>
      </c>
      <c r="B605" s="249" t="s">
        <v>476</v>
      </c>
      <c r="C605" s="232"/>
      <c r="D605" s="232"/>
      <c r="E605" s="232"/>
      <c r="F605" s="250"/>
      <c r="G605" s="169" t="s">
        <v>56</v>
      </c>
      <c r="H605" s="329">
        <f>[1]кальк!J290</f>
        <v>1286</v>
      </c>
      <c r="I605" s="330"/>
    </row>
    <row r="606" spans="1:9" ht="2.25" hidden="1" customHeight="1" x14ac:dyDescent="0.2">
      <c r="A606" s="114"/>
      <c r="B606" s="115"/>
      <c r="C606" s="115"/>
      <c r="D606" s="115"/>
      <c r="E606" s="115"/>
      <c r="F606" s="115"/>
      <c r="G606" s="115"/>
      <c r="H606" s="115"/>
      <c r="I606" s="116"/>
    </row>
    <row r="607" spans="1:9" ht="14.25" hidden="1" x14ac:dyDescent="0.2">
      <c r="A607" s="257" t="s">
        <v>477</v>
      </c>
      <c r="B607" s="319"/>
      <c r="C607" s="319"/>
      <c r="D607" s="319"/>
      <c r="E607" s="319"/>
      <c r="F607" s="319"/>
      <c r="G607" s="319"/>
      <c r="H607" s="319"/>
      <c r="I607" s="319"/>
    </row>
    <row r="608" spans="1:9" ht="2.25" hidden="1" customHeight="1" x14ac:dyDescent="0.2">
      <c r="A608" s="114"/>
      <c r="B608" s="115"/>
      <c r="C608" s="115"/>
      <c r="D608" s="115"/>
      <c r="E608" s="115"/>
      <c r="F608" s="115"/>
      <c r="G608" s="115"/>
      <c r="H608" s="115"/>
      <c r="I608" s="116"/>
    </row>
    <row r="609" spans="1:9" ht="15" hidden="1" x14ac:dyDescent="0.25">
      <c r="A609" s="131" t="s">
        <v>478</v>
      </c>
      <c r="B609" s="312" t="s">
        <v>479</v>
      </c>
      <c r="C609" s="313"/>
      <c r="D609" s="313"/>
      <c r="E609" s="313"/>
      <c r="F609" s="314"/>
      <c r="G609" s="169" t="s">
        <v>327</v>
      </c>
      <c r="H609" s="329" t="e">
        <f>[1]кальк!#REF!</f>
        <v>#REF!</v>
      </c>
      <c r="I609" s="330"/>
    </row>
    <row r="610" spans="1:9" ht="2.25" customHeight="1" x14ac:dyDescent="0.2">
      <c r="A610" s="114"/>
      <c r="B610" s="115"/>
      <c r="C610" s="115"/>
      <c r="D610" s="115"/>
      <c r="E610" s="115"/>
      <c r="F610" s="115"/>
      <c r="G610" s="115"/>
      <c r="H610" s="115"/>
      <c r="I610" s="116"/>
    </row>
    <row r="611" spans="1:9" ht="14.25" x14ac:dyDescent="0.2">
      <c r="A611" s="257" t="s">
        <v>480</v>
      </c>
      <c r="B611" s="319"/>
      <c r="C611" s="319"/>
      <c r="D611" s="319"/>
      <c r="E611" s="319"/>
      <c r="F611" s="319"/>
      <c r="G611" s="319"/>
      <c r="H611" s="319"/>
      <c r="I611" s="258"/>
    </row>
    <row r="612" spans="1:9" ht="2.25" customHeight="1" x14ac:dyDescent="0.2">
      <c r="A612" s="114"/>
      <c r="B612" s="115"/>
      <c r="C612" s="115"/>
      <c r="D612" s="115"/>
      <c r="E612" s="115"/>
      <c r="F612" s="115"/>
      <c r="G612" s="115"/>
      <c r="H612" s="115"/>
      <c r="I612" s="116"/>
    </row>
    <row r="613" spans="1:9" ht="15" x14ac:dyDescent="0.25">
      <c r="A613" s="25" t="s">
        <v>481</v>
      </c>
      <c r="B613" s="249" t="s">
        <v>482</v>
      </c>
      <c r="C613" s="232"/>
      <c r="D613" s="232"/>
      <c r="E613" s="232"/>
      <c r="F613" s="250"/>
      <c r="G613" s="169" t="s">
        <v>20</v>
      </c>
      <c r="H613" s="329">
        <f>[1]кальк!J293</f>
        <v>224</v>
      </c>
      <c r="I613" s="330"/>
    </row>
    <row r="614" spans="1:9" ht="15" x14ac:dyDescent="0.25">
      <c r="A614" s="25" t="s">
        <v>483</v>
      </c>
      <c r="B614" s="249" t="s">
        <v>484</v>
      </c>
      <c r="C614" s="232"/>
      <c r="D614" s="232"/>
      <c r="E614" s="232"/>
      <c r="F614" s="250"/>
      <c r="G614" s="169" t="s">
        <v>20</v>
      </c>
      <c r="H614" s="329">
        <f>[1]кальк!J294</f>
        <v>423</v>
      </c>
      <c r="I614" s="330"/>
    </row>
    <row r="615" spans="1:9" ht="33.75" customHeight="1" x14ac:dyDescent="0.25">
      <c r="A615" s="25" t="s">
        <v>485</v>
      </c>
      <c r="B615" s="249" t="s">
        <v>486</v>
      </c>
      <c r="C615" s="232"/>
      <c r="D615" s="232"/>
      <c r="E615" s="232"/>
      <c r="F615" s="250"/>
      <c r="G615" s="169" t="s">
        <v>20</v>
      </c>
      <c r="H615" s="329">
        <f>[1]кальк!J295</f>
        <v>164</v>
      </c>
      <c r="I615" s="330"/>
    </row>
    <row r="616" spans="1:9" ht="20.25" customHeight="1" x14ac:dyDescent="0.25">
      <c r="A616" s="170" t="s">
        <v>487</v>
      </c>
      <c r="B616" s="374" t="s">
        <v>488</v>
      </c>
      <c r="C616" s="375"/>
      <c r="D616" s="375"/>
      <c r="E616" s="375"/>
      <c r="F616" s="376"/>
      <c r="G616" s="169" t="s">
        <v>20</v>
      </c>
      <c r="H616" s="329">
        <f>[1]кальк!J296</f>
        <v>388</v>
      </c>
      <c r="I616" s="330"/>
    </row>
    <row r="617" spans="1:9" ht="15" x14ac:dyDescent="0.25">
      <c r="A617" s="170" t="s">
        <v>489</v>
      </c>
      <c r="B617" s="377" t="s">
        <v>490</v>
      </c>
      <c r="C617" s="378"/>
      <c r="D617" s="378"/>
      <c r="E617" s="378"/>
      <c r="F617" s="379"/>
      <c r="G617" s="169" t="s">
        <v>20</v>
      </c>
      <c r="H617" s="329">
        <f>[1]кальк!J297</f>
        <v>424</v>
      </c>
      <c r="I617" s="330"/>
    </row>
    <row r="618" spans="1:9" ht="15" x14ac:dyDescent="0.25">
      <c r="A618" s="170" t="s">
        <v>491</v>
      </c>
      <c r="B618" s="371" t="s">
        <v>492</v>
      </c>
      <c r="C618" s="372"/>
      <c r="D618" s="372"/>
      <c r="E618" s="372"/>
      <c r="F618" s="373"/>
      <c r="G618" s="169" t="s">
        <v>20</v>
      </c>
      <c r="H618" s="329">
        <f>[1]кальк!J298</f>
        <v>424</v>
      </c>
      <c r="I618" s="330"/>
    </row>
    <row r="619" spans="1:9" ht="15" x14ac:dyDescent="0.25">
      <c r="A619" s="170" t="s">
        <v>493</v>
      </c>
      <c r="B619" s="368" t="s">
        <v>494</v>
      </c>
      <c r="C619" s="369"/>
      <c r="D619" s="369"/>
      <c r="E619" s="369"/>
      <c r="F619" s="370"/>
      <c r="G619" s="169" t="s">
        <v>20</v>
      </c>
      <c r="H619" s="329">
        <f>[1]кальк!J299</f>
        <v>424</v>
      </c>
      <c r="I619" s="330"/>
    </row>
    <row r="620" spans="1:9" ht="15" x14ac:dyDescent="0.25">
      <c r="A620" s="170" t="s">
        <v>495</v>
      </c>
      <c r="B620" s="371" t="s">
        <v>496</v>
      </c>
      <c r="C620" s="372"/>
      <c r="D620" s="372"/>
      <c r="E620" s="372"/>
      <c r="F620" s="373"/>
      <c r="G620" s="169" t="s">
        <v>20</v>
      </c>
      <c r="H620" s="329">
        <f>[1]кальк!J300</f>
        <v>299</v>
      </c>
      <c r="I620" s="330"/>
    </row>
    <row r="621" spans="1:9" ht="15" x14ac:dyDescent="0.25">
      <c r="A621" s="170" t="s">
        <v>497</v>
      </c>
      <c r="B621" s="371" t="s">
        <v>184</v>
      </c>
      <c r="C621" s="372"/>
      <c r="D621" s="372"/>
      <c r="E621" s="372"/>
      <c r="F621" s="373"/>
      <c r="G621" s="169" t="s">
        <v>20</v>
      </c>
      <c r="H621" s="329">
        <f>[1]кальк!J301</f>
        <v>160</v>
      </c>
      <c r="I621" s="330"/>
    </row>
    <row r="622" spans="1:9" ht="30" customHeight="1" x14ac:dyDescent="0.25">
      <c r="A622" s="170" t="s">
        <v>498</v>
      </c>
      <c r="B622" s="249" t="s">
        <v>499</v>
      </c>
      <c r="C622" s="232"/>
      <c r="D622" s="232"/>
      <c r="E622" s="232"/>
      <c r="F622" s="250"/>
      <c r="G622" s="169" t="s">
        <v>20</v>
      </c>
      <c r="H622" s="329">
        <f>[1]кальк!J302</f>
        <v>424</v>
      </c>
      <c r="I622" s="330"/>
    </row>
    <row r="623" spans="1:9" ht="19.5" customHeight="1" x14ac:dyDescent="0.25">
      <c r="A623" s="170" t="s">
        <v>500</v>
      </c>
      <c r="B623" s="249" t="s">
        <v>501</v>
      </c>
      <c r="C623" s="232"/>
      <c r="D623" s="232"/>
      <c r="E623" s="232"/>
      <c r="F623" s="250"/>
      <c r="G623" s="169" t="s">
        <v>20</v>
      </c>
      <c r="H623" s="329">
        <f>[1]кальк!J303</f>
        <v>370</v>
      </c>
      <c r="I623" s="330"/>
    </row>
    <row r="624" spans="1:9" ht="15" x14ac:dyDescent="0.25">
      <c r="A624" s="170" t="s">
        <v>502</v>
      </c>
      <c r="B624" s="249" t="s">
        <v>503</v>
      </c>
      <c r="C624" s="232"/>
      <c r="D624" s="232"/>
      <c r="E624" s="232"/>
      <c r="F624" s="250"/>
      <c r="G624" s="169" t="s">
        <v>20</v>
      </c>
      <c r="H624" s="329">
        <f>[1]кальк!J304</f>
        <v>371</v>
      </c>
      <c r="I624" s="330"/>
    </row>
    <row r="625" spans="1:9" ht="18.75" customHeight="1" x14ac:dyDescent="0.25">
      <c r="A625" s="170" t="s">
        <v>504</v>
      </c>
      <c r="B625" s="249" t="s">
        <v>505</v>
      </c>
      <c r="C625" s="232"/>
      <c r="D625" s="232"/>
      <c r="E625" s="232"/>
      <c r="F625" s="250"/>
      <c r="G625" s="169" t="s">
        <v>20</v>
      </c>
      <c r="H625" s="329">
        <f>[1]кальк!J305</f>
        <v>224</v>
      </c>
      <c r="I625" s="330"/>
    </row>
    <row r="626" spans="1:9" ht="30.75" customHeight="1" x14ac:dyDescent="0.25">
      <c r="A626" s="170" t="s">
        <v>506</v>
      </c>
      <c r="B626" s="249" t="s">
        <v>32</v>
      </c>
      <c r="C626" s="232"/>
      <c r="D626" s="232"/>
      <c r="E626" s="232"/>
      <c r="F626" s="250"/>
      <c r="G626" s="169" t="s">
        <v>20</v>
      </c>
      <c r="H626" s="329">
        <f>[1]кальк!J306</f>
        <v>114</v>
      </c>
      <c r="I626" s="330"/>
    </row>
    <row r="627" spans="1:9" ht="22.5" customHeight="1" x14ac:dyDescent="0.25">
      <c r="A627" s="170" t="s">
        <v>507</v>
      </c>
      <c r="B627" s="374" t="s">
        <v>508</v>
      </c>
      <c r="C627" s="375"/>
      <c r="D627" s="375"/>
      <c r="E627" s="375"/>
      <c r="F627" s="376"/>
      <c r="G627" s="169" t="s">
        <v>20</v>
      </c>
      <c r="H627" s="329">
        <f>[1]кальк!J307</f>
        <v>190</v>
      </c>
      <c r="I627" s="330"/>
    </row>
    <row r="628" spans="1:9" ht="20.25" customHeight="1" x14ac:dyDescent="0.2">
      <c r="A628" s="170" t="s">
        <v>509</v>
      </c>
      <c r="B628" s="249" t="s">
        <v>180</v>
      </c>
      <c r="C628" s="232"/>
      <c r="D628" s="232"/>
      <c r="E628" s="232"/>
      <c r="F628" s="250"/>
      <c r="G628" s="169" t="s">
        <v>20</v>
      </c>
      <c r="H628" s="381">
        <f>[1]кальк!J308</f>
        <v>215</v>
      </c>
      <c r="I628" s="382"/>
    </row>
    <row r="629" spans="1:9" ht="2.25" customHeight="1" x14ac:dyDescent="0.2">
      <c r="A629" s="114"/>
      <c r="B629" s="115"/>
      <c r="C629" s="115"/>
      <c r="D629" s="115"/>
      <c r="E629" s="115"/>
      <c r="F629" s="115"/>
      <c r="G629" s="115"/>
      <c r="H629" s="115"/>
      <c r="I629" s="116"/>
    </row>
    <row r="630" spans="1:9" ht="14.25" x14ac:dyDescent="0.2">
      <c r="A630" s="257" t="s">
        <v>510</v>
      </c>
      <c r="B630" s="319"/>
      <c r="C630" s="319"/>
      <c r="D630" s="319"/>
      <c r="E630" s="319"/>
      <c r="F630" s="319"/>
      <c r="G630" s="319"/>
      <c r="H630" s="319"/>
      <c r="I630" s="258"/>
    </row>
    <row r="631" spans="1:9" ht="2.25" customHeight="1" x14ac:dyDescent="0.2">
      <c r="A631" s="173"/>
      <c r="B631" s="115"/>
      <c r="C631" s="115"/>
      <c r="D631" s="115"/>
      <c r="E631" s="115"/>
      <c r="F631" s="115"/>
      <c r="G631" s="174"/>
      <c r="H631" s="115"/>
      <c r="I631" s="116"/>
    </row>
    <row r="632" spans="1:9" ht="27" customHeight="1" x14ac:dyDescent="0.25">
      <c r="A632" s="175">
        <v>7003</v>
      </c>
      <c r="B632" s="383" t="s">
        <v>511</v>
      </c>
      <c r="C632" s="383"/>
      <c r="D632" s="383"/>
      <c r="E632" s="383"/>
      <c r="F632" s="383"/>
      <c r="G632" s="176" t="s">
        <v>20</v>
      </c>
      <c r="H632" s="384">
        <f>[1]кальк!J310</f>
        <v>578</v>
      </c>
      <c r="I632" s="384"/>
    </row>
    <row r="633" spans="1:9" ht="15" x14ac:dyDescent="0.25">
      <c r="A633" s="77">
        <v>7005</v>
      </c>
      <c r="B633" s="71" t="s">
        <v>512</v>
      </c>
      <c r="C633" s="177"/>
      <c r="D633" s="178"/>
      <c r="E633" s="178"/>
      <c r="F633" s="179"/>
      <c r="G633" s="23" t="s">
        <v>20</v>
      </c>
      <c r="H633" s="380">
        <f>[1]кальк!J311</f>
        <v>456</v>
      </c>
      <c r="I633" s="380"/>
    </row>
    <row r="634" spans="1:9" ht="15" x14ac:dyDescent="0.25">
      <c r="A634" s="77">
        <v>7006</v>
      </c>
      <c r="B634" s="50" t="s">
        <v>513</v>
      </c>
      <c r="C634" s="21"/>
      <c r="D634" s="21"/>
      <c r="E634" s="21"/>
      <c r="F634" s="51"/>
      <c r="G634" s="23" t="s">
        <v>20</v>
      </c>
      <c r="H634" s="380">
        <f>[1]кальк!J312</f>
        <v>1000</v>
      </c>
      <c r="I634" s="380"/>
    </row>
    <row r="635" spans="1:9" ht="15" x14ac:dyDescent="0.25">
      <c r="A635" s="77">
        <v>7007</v>
      </c>
      <c r="B635" s="50" t="s">
        <v>514</v>
      </c>
      <c r="C635" s="21"/>
      <c r="D635" s="21"/>
      <c r="E635" s="21"/>
      <c r="F635" s="51"/>
      <c r="G635" s="23" t="s">
        <v>20</v>
      </c>
      <c r="H635" s="380">
        <f>[1]кальк!J313</f>
        <v>396</v>
      </c>
      <c r="I635" s="380"/>
    </row>
    <row r="636" spans="1:9" ht="15" x14ac:dyDescent="0.25">
      <c r="A636" s="77">
        <v>7008</v>
      </c>
      <c r="B636" s="50" t="s">
        <v>515</v>
      </c>
      <c r="C636" s="21"/>
      <c r="D636" s="21"/>
      <c r="E636" s="21"/>
      <c r="F636" s="51"/>
      <c r="G636" s="23" t="s">
        <v>20</v>
      </c>
      <c r="H636" s="380">
        <f>[1]кальк!J314</f>
        <v>396</v>
      </c>
      <c r="I636" s="380"/>
    </row>
    <row r="637" spans="1:9" ht="15" x14ac:dyDescent="0.25">
      <c r="A637" s="77">
        <v>7011</v>
      </c>
      <c r="B637" s="50" t="s">
        <v>516</v>
      </c>
      <c r="C637" s="21"/>
      <c r="D637" s="21"/>
      <c r="E637" s="21"/>
      <c r="F637" s="51"/>
      <c r="G637" s="23" t="s">
        <v>20</v>
      </c>
      <c r="H637" s="380">
        <f>[1]кальк!J315</f>
        <v>569</v>
      </c>
      <c r="I637" s="380"/>
    </row>
    <row r="638" spans="1:9" ht="15" x14ac:dyDescent="0.25">
      <c r="A638" s="77">
        <v>7012</v>
      </c>
      <c r="B638" s="50" t="s">
        <v>517</v>
      </c>
      <c r="C638" s="21"/>
      <c r="D638" s="21"/>
      <c r="E638" s="21"/>
      <c r="F638" s="51"/>
      <c r="G638" s="23" t="s">
        <v>20</v>
      </c>
      <c r="H638" s="380">
        <f>[1]кальк!J316</f>
        <v>569</v>
      </c>
      <c r="I638" s="380"/>
    </row>
    <row r="639" spans="1:9" ht="15" x14ac:dyDescent="0.25">
      <c r="A639" s="77">
        <v>7014</v>
      </c>
      <c r="B639" s="50" t="s">
        <v>518</v>
      </c>
      <c r="C639" s="21"/>
      <c r="D639" s="21"/>
      <c r="E639" s="21"/>
      <c r="F639" s="51"/>
      <c r="G639" s="23" t="s">
        <v>20</v>
      </c>
      <c r="H639" s="380">
        <f>[1]кальк!J317</f>
        <v>569</v>
      </c>
      <c r="I639" s="380"/>
    </row>
    <row r="640" spans="1:9" ht="15" x14ac:dyDescent="0.25">
      <c r="A640" s="77">
        <v>7015</v>
      </c>
      <c r="B640" s="50" t="s">
        <v>519</v>
      </c>
      <c r="C640" s="21"/>
      <c r="D640" s="21"/>
      <c r="E640" s="21"/>
      <c r="F640" s="51"/>
      <c r="G640" s="23" t="s">
        <v>20</v>
      </c>
      <c r="H640" s="380">
        <f>[1]кальк!J318</f>
        <v>429</v>
      </c>
      <c r="I640" s="380"/>
    </row>
    <row r="641" spans="1:9" ht="15" x14ac:dyDescent="0.25">
      <c r="A641" s="77">
        <v>7016</v>
      </c>
      <c r="B641" s="50" t="s">
        <v>520</v>
      </c>
      <c r="C641" s="21"/>
      <c r="D641" s="21"/>
      <c r="E641" s="21"/>
      <c r="F641" s="51"/>
      <c r="G641" s="23" t="s">
        <v>20</v>
      </c>
      <c r="H641" s="380">
        <f>[1]кальк!J319</f>
        <v>606</v>
      </c>
      <c r="I641" s="380"/>
    </row>
    <row r="642" spans="1:9" ht="15" x14ac:dyDescent="0.25">
      <c r="A642" s="77">
        <v>7020</v>
      </c>
      <c r="B642" s="50" t="s">
        <v>521</v>
      </c>
      <c r="C642" s="21"/>
      <c r="D642" s="21"/>
      <c r="E642" s="21"/>
      <c r="F642" s="51"/>
      <c r="G642" s="23" t="s">
        <v>20</v>
      </c>
      <c r="H642" s="380">
        <f>[1]кальк!J320</f>
        <v>545</v>
      </c>
      <c r="I642" s="380"/>
    </row>
    <row r="643" spans="1:9" ht="15" x14ac:dyDescent="0.25">
      <c r="A643" s="77">
        <v>7021</v>
      </c>
      <c r="B643" s="50" t="s">
        <v>522</v>
      </c>
      <c r="C643" s="21"/>
      <c r="D643" s="21"/>
      <c r="E643" s="21"/>
      <c r="F643" s="51"/>
      <c r="G643" s="23" t="s">
        <v>20</v>
      </c>
      <c r="H643" s="380">
        <f>[1]кальк!J321</f>
        <v>726</v>
      </c>
      <c r="I643" s="380"/>
    </row>
    <row r="644" spans="1:9" ht="15" x14ac:dyDescent="0.25">
      <c r="A644" s="77">
        <v>7022</v>
      </c>
      <c r="B644" s="50" t="s">
        <v>523</v>
      </c>
      <c r="C644" s="21"/>
      <c r="D644" s="21"/>
      <c r="E644" s="21"/>
      <c r="F644" s="51"/>
      <c r="G644" s="23" t="s">
        <v>20</v>
      </c>
      <c r="H644" s="380">
        <f>[1]кальк!J322</f>
        <v>607</v>
      </c>
      <c r="I644" s="380"/>
    </row>
    <row r="645" spans="1:9" ht="27" customHeight="1" x14ac:dyDescent="0.25">
      <c r="A645" s="77">
        <v>7023</v>
      </c>
      <c r="B645" s="227" t="s">
        <v>524</v>
      </c>
      <c r="C645" s="385"/>
      <c r="D645" s="385"/>
      <c r="E645" s="385"/>
      <c r="F645" s="386"/>
      <c r="G645" s="23" t="s">
        <v>20</v>
      </c>
      <c r="H645" s="380">
        <f>[1]кальк!J323</f>
        <v>607</v>
      </c>
      <c r="I645" s="380"/>
    </row>
    <row r="646" spans="1:9" ht="15" x14ac:dyDescent="0.25">
      <c r="A646" s="77">
        <v>7028</v>
      </c>
      <c r="B646" s="50" t="s">
        <v>525</v>
      </c>
      <c r="C646" s="21"/>
      <c r="D646" s="21"/>
      <c r="E646" s="21"/>
      <c r="F646" s="51"/>
      <c r="G646" s="23" t="s">
        <v>20</v>
      </c>
      <c r="H646" s="380">
        <f>[1]кальк!J324</f>
        <v>437</v>
      </c>
      <c r="I646" s="380"/>
    </row>
    <row r="647" spans="1:9" ht="15" x14ac:dyDescent="0.25">
      <c r="A647" s="77">
        <v>7029</v>
      </c>
      <c r="B647" s="50" t="s">
        <v>526</v>
      </c>
      <c r="C647" s="21"/>
      <c r="D647" s="21"/>
      <c r="E647" s="21"/>
      <c r="F647" s="51"/>
      <c r="G647" s="23" t="s">
        <v>20</v>
      </c>
      <c r="H647" s="380">
        <f>[1]кальк!J325</f>
        <v>577</v>
      </c>
      <c r="I647" s="380"/>
    </row>
    <row r="648" spans="1:9" ht="15" x14ac:dyDescent="0.25">
      <c r="A648" s="77">
        <v>7030</v>
      </c>
      <c r="B648" s="50" t="s">
        <v>527</v>
      </c>
      <c r="C648" s="21"/>
      <c r="D648" s="21"/>
      <c r="E648" s="21"/>
      <c r="F648" s="51"/>
      <c r="G648" s="23" t="s">
        <v>20</v>
      </c>
      <c r="H648" s="380">
        <f>[1]кальк!J326</f>
        <v>396</v>
      </c>
      <c r="I648" s="380"/>
    </row>
    <row r="649" spans="1:9" ht="15" x14ac:dyDescent="0.25">
      <c r="A649" s="77">
        <v>7031</v>
      </c>
      <c r="B649" s="50" t="s">
        <v>528</v>
      </c>
      <c r="C649" s="21"/>
      <c r="D649" s="21"/>
      <c r="E649" s="21"/>
      <c r="F649" s="51"/>
      <c r="G649" s="23" t="s">
        <v>20</v>
      </c>
      <c r="H649" s="380">
        <f>[1]кальк!J327</f>
        <v>396</v>
      </c>
      <c r="I649" s="380"/>
    </row>
    <row r="650" spans="1:9" ht="31.5" customHeight="1" x14ac:dyDescent="0.25">
      <c r="A650" s="77">
        <v>7032</v>
      </c>
      <c r="B650" s="227" t="s">
        <v>529</v>
      </c>
      <c r="C650" s="385"/>
      <c r="D650" s="385"/>
      <c r="E650" s="385"/>
      <c r="F650" s="386"/>
      <c r="G650" s="23" t="s">
        <v>20</v>
      </c>
      <c r="H650" s="380">
        <f>[1]кальк!J328</f>
        <v>491</v>
      </c>
      <c r="I650" s="380"/>
    </row>
    <row r="651" spans="1:9" ht="29.25" customHeight="1" x14ac:dyDescent="0.25">
      <c r="A651" s="77">
        <v>7128</v>
      </c>
      <c r="B651" s="227" t="s">
        <v>530</v>
      </c>
      <c r="C651" s="385"/>
      <c r="D651" s="385"/>
      <c r="E651" s="385"/>
      <c r="F651" s="386"/>
      <c r="G651" s="23" t="s">
        <v>20</v>
      </c>
      <c r="H651" s="380">
        <f>[1]кальк!J329</f>
        <v>793</v>
      </c>
      <c r="I651" s="380"/>
    </row>
    <row r="652" spans="1:9" ht="29.25" customHeight="1" x14ac:dyDescent="0.25">
      <c r="A652" s="77">
        <v>7128</v>
      </c>
      <c r="B652" s="227" t="s">
        <v>531</v>
      </c>
      <c r="C652" s="385"/>
      <c r="D652" s="385"/>
      <c r="E652" s="385"/>
      <c r="F652" s="386"/>
      <c r="G652" s="23" t="s">
        <v>20</v>
      </c>
      <c r="H652" s="329">
        <f>H651</f>
        <v>793</v>
      </c>
      <c r="I652" s="330"/>
    </row>
    <row r="653" spans="1:9" ht="28.5" customHeight="1" x14ac:dyDescent="0.25">
      <c r="A653" s="180" t="s">
        <v>532</v>
      </c>
      <c r="B653" s="388" t="s">
        <v>533</v>
      </c>
      <c r="C653" s="389"/>
      <c r="D653" s="389"/>
      <c r="E653" s="389"/>
      <c r="F653" s="390"/>
      <c r="G653" s="181" t="s">
        <v>20</v>
      </c>
      <c r="H653" s="391">
        <f>[1]кальк!J331</f>
        <v>1270</v>
      </c>
      <c r="I653" s="391"/>
    </row>
    <row r="654" spans="1:9" ht="2.25" customHeight="1" x14ac:dyDescent="0.2">
      <c r="A654" s="115"/>
      <c r="B654" s="115"/>
      <c r="C654" s="115"/>
      <c r="D654" s="115"/>
      <c r="E654" s="115"/>
      <c r="F654" s="115"/>
      <c r="G654" s="115"/>
      <c r="H654" s="115"/>
      <c r="I654" s="116"/>
    </row>
    <row r="655" spans="1:9" ht="14.25" x14ac:dyDescent="0.2">
      <c r="A655" s="182"/>
      <c r="B655" s="183"/>
      <c r="C655" s="183"/>
      <c r="D655" s="183"/>
      <c r="E655" s="183"/>
      <c r="F655" s="183"/>
      <c r="G655" s="184"/>
      <c r="H655" s="185"/>
      <c r="I655" s="185"/>
    </row>
    <row r="656" spans="1:9" ht="14.25" x14ac:dyDescent="0.2">
      <c r="A656" s="182"/>
      <c r="B656" s="183"/>
      <c r="C656" s="183"/>
      <c r="D656" s="183"/>
      <c r="E656" s="183"/>
      <c r="F656" s="183"/>
      <c r="G656" s="184"/>
      <c r="H656" s="185"/>
      <c r="I656" s="185"/>
    </row>
    <row r="657" spans="1:18" ht="15" x14ac:dyDescent="0.25">
      <c r="A657" s="33" t="s">
        <v>58</v>
      </c>
      <c r="B657" s="33"/>
      <c r="C657" s="33"/>
      <c r="D657" s="33"/>
      <c r="E657" s="33"/>
      <c r="F657" s="33"/>
      <c r="G657" s="33"/>
      <c r="H657" s="33"/>
      <c r="I657" s="33"/>
      <c r="J657" s="186"/>
      <c r="K657" s="186"/>
      <c r="L657" s="186"/>
      <c r="M657" s="186"/>
      <c r="N657" s="186"/>
      <c r="O657" s="186"/>
      <c r="P657" s="186"/>
      <c r="R657" s="187"/>
    </row>
    <row r="658" spans="1:18" ht="15" x14ac:dyDescent="0.25">
      <c r="A658" s="33"/>
      <c r="B658" s="33"/>
      <c r="C658" s="33"/>
      <c r="D658" s="33"/>
      <c r="E658" s="33"/>
      <c r="F658" s="33"/>
      <c r="G658" s="33"/>
      <c r="H658" s="33"/>
      <c r="I658" s="33"/>
      <c r="J658" s="186"/>
      <c r="K658" s="186"/>
      <c r="L658" s="186"/>
      <c r="M658" s="186"/>
      <c r="N658" s="186"/>
      <c r="O658" s="186"/>
      <c r="P658" s="186"/>
      <c r="Q658" s="187"/>
      <c r="R658" s="187"/>
    </row>
    <row r="659" spans="1:18" s="66" customFormat="1" x14ac:dyDescent="0.2">
      <c r="A659" s="33" t="s">
        <v>59</v>
      </c>
      <c r="B659" s="33"/>
      <c r="C659" s="33"/>
      <c r="D659" s="33"/>
      <c r="E659" s="33"/>
      <c r="F659" s="33"/>
      <c r="G659" s="33"/>
      <c r="H659" s="33"/>
      <c r="I659" s="33"/>
      <c r="J659" s="188"/>
      <c r="K659" s="188"/>
      <c r="L659" s="188"/>
      <c r="M659" s="188"/>
      <c r="N659" s="188"/>
      <c r="O659" s="188"/>
      <c r="P659" s="188"/>
      <c r="Q659" s="188"/>
      <c r="R659" s="188"/>
    </row>
    <row r="660" spans="1:18" ht="15" x14ac:dyDescent="0.25">
      <c r="A660" s="187"/>
      <c r="B660" s="187"/>
      <c r="C660" s="187"/>
      <c r="D660" s="187"/>
      <c r="E660" s="187"/>
      <c r="F660" s="189"/>
      <c r="G660" s="187"/>
      <c r="H660" s="187"/>
      <c r="I660" s="187"/>
      <c r="J660" s="187"/>
      <c r="K660" s="187"/>
      <c r="L660" s="187"/>
      <c r="M660" s="187"/>
      <c r="N660" s="187"/>
      <c r="O660" s="187"/>
      <c r="P660" s="187"/>
      <c r="Q660" s="187"/>
      <c r="R660" s="187"/>
    </row>
    <row r="661" spans="1:18" x14ac:dyDescent="0.2">
      <c r="A661" s="190"/>
      <c r="B661" s="185"/>
      <c r="C661" s="185"/>
      <c r="D661" s="185"/>
      <c r="E661" s="185"/>
      <c r="F661" s="185"/>
      <c r="G661" s="185"/>
      <c r="H661" s="185"/>
      <c r="I661" s="185"/>
    </row>
    <row r="662" spans="1:18" x14ac:dyDescent="0.2">
      <c r="A662" s="190"/>
      <c r="B662" s="185"/>
      <c r="C662" s="185"/>
      <c r="D662" s="185"/>
      <c r="E662" s="185"/>
      <c r="F662" s="185"/>
      <c r="G662" s="185"/>
      <c r="H662" s="185"/>
      <c r="I662" s="185"/>
    </row>
    <row r="663" spans="1:18" x14ac:dyDescent="0.2">
      <c r="A663" s="190"/>
      <c r="B663" s="185"/>
      <c r="C663" s="185"/>
      <c r="D663" s="185"/>
      <c r="E663" s="185"/>
      <c r="F663" s="185"/>
      <c r="G663" s="185"/>
      <c r="H663" s="185"/>
      <c r="I663" s="185"/>
    </row>
    <row r="664" spans="1:18" x14ac:dyDescent="0.2">
      <c r="A664" s="190"/>
      <c r="B664" s="185"/>
      <c r="C664" s="185"/>
      <c r="D664" s="185"/>
      <c r="E664" s="185"/>
      <c r="F664" s="185"/>
      <c r="G664" s="185"/>
      <c r="H664" s="185"/>
      <c r="I664" s="185"/>
    </row>
    <row r="665" spans="1:18" x14ac:dyDescent="0.2">
      <c r="A665" s="190"/>
      <c r="B665" s="185"/>
      <c r="C665" s="185"/>
      <c r="D665" s="185"/>
      <c r="E665" s="185"/>
      <c r="F665" s="185"/>
      <c r="G665" s="185"/>
      <c r="H665" s="185"/>
      <c r="I665" s="185"/>
    </row>
    <row r="666" spans="1:18" x14ac:dyDescent="0.2">
      <c r="A666" s="190"/>
      <c r="B666" s="185"/>
      <c r="C666" s="185"/>
      <c r="D666" s="185"/>
      <c r="E666" s="185"/>
      <c r="F666" s="185"/>
      <c r="G666" s="185"/>
      <c r="H666" s="185"/>
      <c r="I666" s="185"/>
    </row>
    <row r="667" spans="1:18" x14ac:dyDescent="0.2">
      <c r="A667" s="190"/>
      <c r="B667" s="185"/>
      <c r="C667" s="185"/>
      <c r="D667" s="185"/>
      <c r="E667" s="185"/>
      <c r="F667" s="185"/>
      <c r="G667" s="185"/>
      <c r="H667" s="185"/>
      <c r="I667" s="185"/>
    </row>
    <row r="668" spans="1:18" x14ac:dyDescent="0.2">
      <c r="A668" s="190"/>
      <c r="B668" s="185"/>
      <c r="C668" s="185"/>
      <c r="D668" s="185"/>
      <c r="E668" s="185"/>
      <c r="F668" s="185"/>
      <c r="G668" s="185"/>
      <c r="H668" s="185"/>
      <c r="I668" s="185"/>
    </row>
    <row r="669" spans="1:18" x14ac:dyDescent="0.2">
      <c r="A669" s="190"/>
      <c r="B669" s="185"/>
      <c r="C669" s="185"/>
      <c r="D669" s="185"/>
      <c r="E669" s="185"/>
      <c r="F669" s="185"/>
      <c r="G669" s="185"/>
      <c r="H669" s="185"/>
      <c r="I669" s="185"/>
    </row>
    <row r="670" spans="1:18" x14ac:dyDescent="0.2">
      <c r="A670" s="190"/>
      <c r="B670" s="185"/>
      <c r="C670" s="185"/>
      <c r="D670" s="185"/>
      <c r="E670" s="185"/>
      <c r="F670" s="185"/>
      <c r="G670" s="185"/>
      <c r="H670" s="185"/>
      <c r="I670" s="185"/>
    </row>
    <row r="671" spans="1:18" x14ac:dyDescent="0.2">
      <c r="A671" s="190"/>
      <c r="B671" s="185"/>
      <c r="C671" s="185"/>
      <c r="D671" s="185"/>
      <c r="E671" s="185"/>
      <c r="F671" s="185"/>
      <c r="G671" s="185"/>
      <c r="H671" s="185"/>
      <c r="I671" s="185"/>
    </row>
    <row r="672" spans="1:18" x14ac:dyDescent="0.2">
      <c r="A672" s="190"/>
      <c r="B672" s="185"/>
      <c r="C672" s="185"/>
      <c r="D672" s="185"/>
      <c r="E672" s="185"/>
      <c r="F672" s="185"/>
      <c r="G672" s="185"/>
      <c r="H672" s="185"/>
      <c r="I672" s="185"/>
    </row>
    <row r="673" spans="1:9" x14ac:dyDescent="0.2">
      <c r="A673" s="190"/>
      <c r="B673" s="185"/>
      <c r="C673" s="185"/>
      <c r="D673" s="185"/>
      <c r="E673" s="185"/>
      <c r="F673" s="185"/>
      <c r="G673" s="185"/>
      <c r="H673" s="185"/>
      <c r="I673" s="185"/>
    </row>
    <row r="674" spans="1:9" x14ac:dyDescent="0.2">
      <c r="A674" s="190"/>
      <c r="B674" s="185"/>
      <c r="C674" s="185"/>
      <c r="D674" s="185"/>
      <c r="E674" s="185"/>
      <c r="F674" s="185"/>
      <c r="G674" s="185"/>
      <c r="H674" s="185"/>
      <c r="I674" s="185"/>
    </row>
    <row r="675" spans="1:9" x14ac:dyDescent="0.2">
      <c r="A675" s="190"/>
      <c r="B675" s="185"/>
      <c r="C675" s="185"/>
      <c r="D675" s="185"/>
      <c r="E675" s="185"/>
      <c r="F675" s="185"/>
      <c r="G675" s="185"/>
      <c r="H675" s="185"/>
      <c r="I675" s="185"/>
    </row>
    <row r="676" spans="1:9" x14ac:dyDescent="0.2">
      <c r="A676" s="190"/>
      <c r="B676" s="185"/>
      <c r="C676" s="185"/>
      <c r="D676" s="185"/>
      <c r="E676" s="185"/>
      <c r="F676" s="185"/>
      <c r="G676" s="185"/>
      <c r="H676" s="185"/>
      <c r="I676" s="185"/>
    </row>
    <row r="677" spans="1:9" x14ac:dyDescent="0.2">
      <c r="A677" s="190"/>
      <c r="B677" s="185"/>
      <c r="C677" s="185"/>
      <c r="D677" s="185"/>
      <c r="E677" s="185"/>
      <c r="F677" s="185"/>
      <c r="G677" s="185"/>
      <c r="H677" s="185"/>
      <c r="I677" s="185"/>
    </row>
    <row r="678" spans="1:9" x14ac:dyDescent="0.2">
      <c r="A678" s="190"/>
      <c r="B678" s="185"/>
      <c r="C678" s="185"/>
      <c r="D678" s="185"/>
      <c r="E678" s="185"/>
      <c r="F678" s="185"/>
      <c r="G678" s="185"/>
      <c r="H678" s="185"/>
      <c r="I678" s="185"/>
    </row>
    <row r="679" spans="1:9" x14ac:dyDescent="0.2">
      <c r="A679" s="190"/>
      <c r="B679" s="185"/>
      <c r="C679" s="185"/>
      <c r="D679" s="185"/>
      <c r="E679" s="185"/>
      <c r="F679" s="185"/>
      <c r="G679" s="185"/>
      <c r="H679" s="185"/>
      <c r="I679" s="185"/>
    </row>
    <row r="680" spans="1:9" x14ac:dyDescent="0.2">
      <c r="A680" s="190"/>
      <c r="B680" s="185"/>
      <c r="C680" s="185"/>
      <c r="D680" s="185"/>
      <c r="E680" s="185"/>
      <c r="F680" s="185"/>
      <c r="G680" s="185"/>
      <c r="H680" s="185"/>
      <c r="I680" s="185"/>
    </row>
    <row r="681" spans="1:9" x14ac:dyDescent="0.2">
      <c r="A681" s="190"/>
      <c r="B681" s="185"/>
      <c r="C681" s="185"/>
      <c r="D681" s="185"/>
      <c r="E681" s="185"/>
      <c r="F681" s="185"/>
      <c r="G681" s="185"/>
      <c r="H681" s="185"/>
      <c r="I681" s="185"/>
    </row>
    <row r="682" spans="1:9" x14ac:dyDescent="0.2">
      <c r="A682" s="190"/>
      <c r="B682" s="185"/>
      <c r="C682" s="185"/>
      <c r="D682" s="185"/>
      <c r="E682" s="185"/>
      <c r="F682" s="185"/>
      <c r="G682" s="185"/>
      <c r="H682" s="185"/>
      <c r="I682" s="185"/>
    </row>
    <row r="683" spans="1:9" x14ac:dyDescent="0.2">
      <c r="A683" s="190"/>
      <c r="B683" s="185"/>
      <c r="C683" s="185"/>
      <c r="D683" s="185"/>
      <c r="E683" s="185"/>
      <c r="F683" s="185"/>
      <c r="G683" s="185"/>
      <c r="H683" s="185"/>
      <c r="I683" s="185"/>
    </row>
    <row r="684" spans="1:9" x14ac:dyDescent="0.2">
      <c r="A684" s="190"/>
      <c r="B684" s="185"/>
      <c r="C684" s="185"/>
      <c r="D684" s="185"/>
      <c r="E684" s="185"/>
      <c r="F684" s="185"/>
      <c r="G684" s="185"/>
      <c r="H684" s="185"/>
      <c r="I684" s="185"/>
    </row>
    <row r="685" spans="1:9" x14ac:dyDescent="0.2">
      <c r="A685" s="190"/>
      <c r="B685" s="185"/>
      <c r="C685" s="185"/>
      <c r="D685" s="185"/>
      <c r="E685" s="185"/>
      <c r="F685" s="185"/>
      <c r="G685" s="185"/>
      <c r="H685" s="185"/>
      <c r="I685" s="185"/>
    </row>
    <row r="686" spans="1:9" x14ac:dyDescent="0.2">
      <c r="A686" s="190"/>
      <c r="B686" s="185"/>
      <c r="C686" s="185"/>
      <c r="D686" s="185"/>
      <c r="E686" s="185"/>
      <c r="F686" s="185"/>
      <c r="G686" s="185"/>
      <c r="H686" s="185"/>
      <c r="I686" s="185"/>
    </row>
    <row r="687" spans="1:9" x14ac:dyDescent="0.2">
      <c r="A687" s="190"/>
      <c r="B687" s="185"/>
      <c r="C687" s="185"/>
      <c r="D687" s="185"/>
      <c r="E687" s="185"/>
      <c r="F687" s="185"/>
      <c r="G687" s="185"/>
      <c r="H687" s="185"/>
      <c r="I687" s="185"/>
    </row>
    <row r="688" spans="1:9" x14ac:dyDescent="0.2">
      <c r="A688" s="190"/>
      <c r="B688" s="185"/>
      <c r="C688" s="185"/>
      <c r="D688" s="185"/>
      <c r="E688" s="185"/>
      <c r="F688" s="185"/>
      <c r="G688" s="185"/>
      <c r="H688" s="185"/>
      <c r="I688" s="185"/>
    </row>
    <row r="689" spans="1:9" x14ac:dyDescent="0.2">
      <c r="A689" s="190"/>
      <c r="B689" s="185"/>
      <c r="C689" s="185"/>
      <c r="D689" s="185"/>
      <c r="E689" s="185"/>
      <c r="F689" s="185"/>
      <c r="G689" s="185"/>
      <c r="H689" s="185"/>
      <c r="I689" s="185"/>
    </row>
    <row r="690" spans="1:9" x14ac:dyDescent="0.2">
      <c r="A690" s="190"/>
      <c r="B690" s="185"/>
      <c r="C690" s="185"/>
      <c r="D690" s="185"/>
      <c r="E690" s="185"/>
      <c r="F690" s="185"/>
      <c r="G690" s="185"/>
      <c r="H690" s="185"/>
      <c r="I690" s="185"/>
    </row>
    <row r="691" spans="1:9" x14ac:dyDescent="0.2">
      <c r="A691" s="190"/>
      <c r="B691" s="185"/>
      <c r="C691" s="185"/>
      <c r="D691" s="185"/>
      <c r="E691" s="185"/>
      <c r="F691" s="185"/>
      <c r="G691" s="185"/>
      <c r="H691" s="185"/>
      <c r="I691" s="185"/>
    </row>
    <row r="692" spans="1:9" x14ac:dyDescent="0.2">
      <c r="A692" s="190"/>
      <c r="B692" s="185"/>
      <c r="C692" s="185"/>
      <c r="D692" s="185"/>
      <c r="E692" s="185"/>
      <c r="F692" s="185"/>
      <c r="G692" s="185"/>
      <c r="H692" s="185"/>
      <c r="I692" s="185"/>
    </row>
    <row r="693" spans="1:9" x14ac:dyDescent="0.2">
      <c r="A693" s="190"/>
      <c r="B693" s="185"/>
      <c r="C693" s="185"/>
      <c r="D693" s="185"/>
      <c r="E693" s="185"/>
      <c r="F693" s="185"/>
      <c r="G693" s="185"/>
      <c r="H693" s="185"/>
      <c r="I693" s="185"/>
    </row>
    <row r="694" spans="1:9" x14ac:dyDescent="0.2">
      <c r="A694" s="190"/>
      <c r="B694" s="185"/>
      <c r="C694" s="185"/>
      <c r="D694" s="185"/>
      <c r="E694" s="185"/>
      <c r="F694" s="185"/>
      <c r="G694" s="185"/>
      <c r="H694" s="185"/>
      <c r="I694" s="185"/>
    </row>
    <row r="695" spans="1:9" x14ac:dyDescent="0.2">
      <c r="A695" s="190"/>
      <c r="B695" s="185"/>
      <c r="C695" s="185"/>
      <c r="D695" s="185"/>
      <c r="E695" s="185"/>
      <c r="F695" s="185"/>
      <c r="G695" s="185"/>
      <c r="H695" s="185"/>
      <c r="I695" s="185"/>
    </row>
    <row r="696" spans="1:9" x14ac:dyDescent="0.2">
      <c r="A696" s="190"/>
      <c r="B696" s="185"/>
      <c r="C696" s="185"/>
      <c r="D696" s="185"/>
      <c r="E696" s="185"/>
      <c r="F696" s="185"/>
      <c r="G696" s="185"/>
      <c r="H696" s="185"/>
      <c r="I696" s="185"/>
    </row>
    <row r="697" spans="1:9" x14ac:dyDescent="0.2">
      <c r="A697" s="190"/>
      <c r="B697" s="185"/>
      <c r="C697" s="185"/>
      <c r="D697" s="185"/>
      <c r="E697" s="185"/>
      <c r="F697" s="185"/>
      <c r="G697" s="185"/>
      <c r="H697" s="185"/>
      <c r="I697" s="185"/>
    </row>
    <row r="698" spans="1:9" x14ac:dyDescent="0.2">
      <c r="A698" s="190"/>
      <c r="B698" s="185"/>
      <c r="C698" s="185"/>
      <c r="D698" s="185"/>
      <c r="E698" s="185"/>
      <c r="F698" s="185"/>
      <c r="G698" s="185"/>
      <c r="H698" s="185"/>
      <c r="I698" s="185"/>
    </row>
    <row r="699" spans="1:9" x14ac:dyDescent="0.2">
      <c r="A699" s="190"/>
      <c r="B699" s="185"/>
      <c r="C699" s="185"/>
      <c r="D699" s="185"/>
      <c r="E699" s="185"/>
      <c r="F699" s="185"/>
      <c r="G699" s="185"/>
      <c r="H699" s="185"/>
      <c r="I699" s="185"/>
    </row>
    <row r="700" spans="1:9" x14ac:dyDescent="0.2">
      <c r="A700" s="190"/>
      <c r="B700" s="185"/>
      <c r="C700" s="185"/>
      <c r="D700" s="185"/>
      <c r="E700" s="185"/>
      <c r="F700" s="185"/>
      <c r="G700" s="185"/>
      <c r="H700" s="185"/>
      <c r="I700" s="185"/>
    </row>
    <row r="701" spans="1:9" x14ac:dyDescent="0.2">
      <c r="A701" s="190"/>
      <c r="B701" s="185"/>
      <c r="C701" s="185"/>
      <c r="D701" s="185"/>
      <c r="E701" s="185"/>
      <c r="F701" s="185"/>
      <c r="G701" s="185"/>
      <c r="H701" s="185"/>
      <c r="I701" s="185"/>
    </row>
    <row r="702" spans="1:9" x14ac:dyDescent="0.2">
      <c r="A702" s="190"/>
      <c r="B702" s="185"/>
      <c r="C702" s="185"/>
      <c r="D702" s="185"/>
      <c r="E702" s="185"/>
      <c r="F702" s="185"/>
      <c r="G702" s="185"/>
      <c r="H702" s="185"/>
      <c r="I702" s="185"/>
    </row>
    <row r="703" spans="1:9" x14ac:dyDescent="0.2">
      <c r="A703" s="190"/>
      <c r="B703" s="185"/>
      <c r="C703" s="185"/>
      <c r="D703" s="185"/>
      <c r="E703" s="185"/>
      <c r="F703" s="185"/>
      <c r="G703" s="185"/>
      <c r="H703" s="185"/>
      <c r="I703" s="185"/>
    </row>
    <row r="704" spans="1:9" x14ac:dyDescent="0.2">
      <c r="A704" s="190"/>
      <c r="B704" s="185"/>
      <c r="C704" s="185"/>
      <c r="D704" s="185"/>
      <c r="E704" s="185"/>
      <c r="F704" s="185"/>
      <c r="G704" s="185"/>
      <c r="H704" s="185"/>
      <c r="I704" s="185"/>
    </row>
    <row r="705" spans="1:9" x14ac:dyDescent="0.2">
      <c r="A705" s="190"/>
      <c r="B705" s="185"/>
      <c r="C705" s="185"/>
      <c r="D705" s="185"/>
      <c r="E705" s="185"/>
      <c r="F705" s="185"/>
      <c r="G705" s="185"/>
      <c r="H705" s="185"/>
      <c r="I705" s="185"/>
    </row>
    <row r="706" spans="1:9" x14ac:dyDescent="0.2">
      <c r="A706" s="190"/>
      <c r="B706" s="185"/>
      <c r="C706" s="185"/>
      <c r="D706" s="185"/>
      <c r="E706" s="185"/>
      <c r="F706" s="185"/>
      <c r="G706" s="185"/>
      <c r="H706" s="185"/>
      <c r="I706" s="185"/>
    </row>
    <row r="707" spans="1:9" hidden="1" x14ac:dyDescent="0.2">
      <c r="A707" s="190"/>
      <c r="B707" s="185"/>
      <c r="C707" s="185"/>
      <c r="D707" s="185"/>
      <c r="E707" s="185"/>
      <c r="F707" s="185"/>
      <c r="G707" s="185"/>
      <c r="H707" s="185"/>
      <c r="I707" s="185"/>
    </row>
    <row r="708" spans="1:9" hidden="1" x14ac:dyDescent="0.2">
      <c r="A708" s="190"/>
      <c r="B708" s="185"/>
      <c r="C708" s="185"/>
      <c r="D708" s="185"/>
      <c r="E708" s="185"/>
      <c r="F708" s="185"/>
      <c r="G708" s="185"/>
      <c r="H708" s="185"/>
      <c r="I708" s="185"/>
    </row>
    <row r="709" spans="1:9" hidden="1" x14ac:dyDescent="0.2">
      <c r="A709" s="190"/>
      <c r="B709" s="185"/>
      <c r="C709" s="185"/>
      <c r="D709" s="185"/>
      <c r="E709" s="185"/>
      <c r="F709" s="185"/>
      <c r="G709" s="185"/>
      <c r="H709" s="185"/>
      <c r="I709" s="185"/>
    </row>
    <row r="710" spans="1:9" ht="15" hidden="1" x14ac:dyDescent="0.25">
      <c r="A710" s="1"/>
      <c r="B710" s="1"/>
      <c r="C710" s="1"/>
      <c r="D710" s="1"/>
      <c r="E710" s="1"/>
      <c r="F710" s="1" t="s">
        <v>0</v>
      </c>
      <c r="G710" s="1"/>
      <c r="H710" s="1"/>
      <c r="I710" s="1"/>
    </row>
    <row r="711" spans="1:9" ht="15" hidden="1" x14ac:dyDescent="0.25">
      <c r="A711" s="1"/>
      <c r="B711" s="1"/>
      <c r="C711" s="1"/>
      <c r="D711" s="1"/>
      <c r="E711" s="1"/>
      <c r="F711" s="1" t="s">
        <v>1</v>
      </c>
      <c r="G711" s="1"/>
      <c r="H711" s="1"/>
      <c r="I711" s="1"/>
    </row>
    <row r="712" spans="1:9" ht="15" hidden="1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ht="15" hidden="1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ht="15" hidden="1" x14ac:dyDescent="0.25">
      <c r="A714" s="1"/>
      <c r="B714" s="1"/>
      <c r="C714" s="1"/>
      <c r="D714" s="1"/>
      <c r="E714" s="1"/>
      <c r="F714" s="1" t="s">
        <v>2</v>
      </c>
      <c r="G714" s="1"/>
      <c r="H714" s="1"/>
      <c r="I714" s="1"/>
    </row>
    <row r="715" spans="1:9" ht="15" hidden="1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ht="15" hidden="1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ht="14.25" hidden="1" x14ac:dyDescent="0.2">
      <c r="A717" s="214" t="s">
        <v>3</v>
      </c>
      <c r="B717" s="214"/>
      <c r="C717" s="214"/>
      <c r="D717" s="214"/>
      <c r="E717" s="214"/>
      <c r="F717" s="214"/>
      <c r="G717" s="214"/>
      <c r="H717" s="214"/>
      <c r="I717" s="214"/>
    </row>
    <row r="718" spans="1:9" ht="15" hidden="1" x14ac:dyDescent="0.25">
      <c r="A718" s="215" t="s">
        <v>4</v>
      </c>
      <c r="B718" s="215"/>
      <c r="C718" s="215"/>
      <c r="D718" s="215"/>
      <c r="E718" s="215"/>
      <c r="F718" s="215"/>
      <c r="G718" s="215"/>
      <c r="H718" s="215"/>
      <c r="I718" s="1"/>
    </row>
    <row r="719" spans="1:9" ht="15" hidden="1" x14ac:dyDescent="0.25">
      <c r="A719" s="387" t="str">
        <f>A9</f>
        <v>по состоянию на 01.08.2019 года.</v>
      </c>
      <c r="B719" s="387"/>
      <c r="C719" s="387"/>
      <c r="D719" s="387"/>
      <c r="E719" s="387"/>
      <c r="F719" s="387"/>
      <c r="G719" s="387"/>
      <c r="H719" s="387"/>
      <c r="I719" s="1"/>
    </row>
    <row r="720" spans="1:9" ht="15" hidden="1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ht="30" hidden="1" x14ac:dyDescent="0.2">
      <c r="A721" s="4" t="s">
        <v>6</v>
      </c>
      <c r="B721" s="217" t="s">
        <v>7</v>
      </c>
      <c r="C721" s="218"/>
      <c r="D721" s="218"/>
      <c r="E721" s="218"/>
      <c r="F721" s="219"/>
      <c r="G721" s="5" t="s">
        <v>8</v>
      </c>
      <c r="H721" s="220" t="s">
        <v>9</v>
      </c>
      <c r="I721" s="221"/>
    </row>
    <row r="722" spans="1:9" ht="15" hidden="1" x14ac:dyDescent="0.25">
      <c r="A722" s="6">
        <v>1</v>
      </c>
      <c r="B722" s="222">
        <v>2</v>
      </c>
      <c r="C722" s="223"/>
      <c r="D722" s="223"/>
      <c r="E722" s="223"/>
      <c r="F722" s="224"/>
      <c r="G722" s="7">
        <v>3</v>
      </c>
      <c r="H722" s="220">
        <v>4</v>
      </c>
      <c r="I722" s="221"/>
    </row>
    <row r="723" spans="1:9" ht="3" hidden="1" customHeight="1" x14ac:dyDescent="0.2">
      <c r="A723" s="8"/>
      <c r="B723" s="9"/>
      <c r="C723" s="9"/>
      <c r="D723" s="9"/>
      <c r="E723" s="9"/>
      <c r="F723" s="9"/>
      <c r="G723" s="10"/>
      <c r="H723" s="11"/>
      <c r="I723" s="12"/>
    </row>
    <row r="724" spans="1:9" hidden="1" x14ac:dyDescent="0.2">
      <c r="A724" s="233" t="s">
        <v>10</v>
      </c>
      <c r="B724" s="234"/>
      <c r="C724" s="234"/>
      <c r="D724" s="234"/>
      <c r="E724" s="234"/>
      <c r="F724" s="234"/>
      <c r="G724" s="234"/>
      <c r="H724" s="234"/>
      <c r="I724" s="235"/>
    </row>
    <row r="725" spans="1:9" ht="3.75" hidden="1" customHeight="1" x14ac:dyDescent="0.2">
      <c r="A725" s="13"/>
      <c r="B725" s="13"/>
      <c r="C725" s="13"/>
      <c r="D725" s="13"/>
      <c r="E725" s="13"/>
      <c r="F725" s="13"/>
      <c r="G725" s="14"/>
      <c r="H725" s="15"/>
      <c r="I725" s="15"/>
    </row>
    <row r="726" spans="1:9" ht="15" hidden="1" x14ac:dyDescent="0.25">
      <c r="A726" s="16"/>
      <c r="B726" s="236" t="s">
        <v>534</v>
      </c>
      <c r="C726" s="237"/>
      <c r="D726" s="237"/>
      <c r="E726" s="237"/>
      <c r="F726" s="237"/>
      <c r="G726" s="16"/>
      <c r="H726" s="238"/>
      <c r="I726" s="239"/>
    </row>
    <row r="727" spans="1:9" ht="27" hidden="1" customHeight="1" x14ac:dyDescent="0.2">
      <c r="A727" s="17" t="str">
        <f>прейс!A35</f>
        <v xml:space="preserve"> 1.17</v>
      </c>
      <c r="B727" s="394" t="str">
        <f>прейс!B35</f>
        <v>оформление медицинской карты профосмотра или санитарной книжки</v>
      </c>
      <c r="C727" s="395"/>
      <c r="D727" s="395"/>
      <c r="E727" s="395"/>
      <c r="F727" s="396"/>
      <c r="G727" s="19" t="str">
        <f>G35</f>
        <v>1 документ</v>
      </c>
      <c r="H727" s="240">
        <f>H35</f>
        <v>97</v>
      </c>
      <c r="I727" s="241"/>
    </row>
    <row r="728" spans="1:9" hidden="1" x14ac:dyDescent="0.2">
      <c r="A728" s="20" t="str">
        <f>A36</f>
        <v xml:space="preserve"> 1.18</v>
      </c>
      <c r="B728" s="284" t="str">
        <f>B36</f>
        <v>допуск к работе (оформление заключения)</v>
      </c>
      <c r="C728" s="285"/>
      <c r="D728" s="285"/>
      <c r="E728" s="285"/>
      <c r="F728" s="286"/>
      <c r="G728" s="163" t="str">
        <f>G36</f>
        <v>1 справка</v>
      </c>
      <c r="H728" s="397">
        <f>H36</f>
        <v>121</v>
      </c>
      <c r="I728" s="398"/>
    </row>
    <row r="729" spans="1:9" hidden="1" x14ac:dyDescent="0.2">
      <c r="A729" s="20" t="s">
        <v>535</v>
      </c>
      <c r="B729" s="21" t="s">
        <v>536</v>
      </c>
      <c r="C729" s="21"/>
      <c r="D729" s="21"/>
      <c r="E729" s="21"/>
      <c r="F729" s="21"/>
      <c r="G729" s="20" t="s">
        <v>53</v>
      </c>
      <c r="H729" s="225">
        <f>[1]кальк!J40</f>
        <v>25</v>
      </c>
      <c r="I729" s="226"/>
    </row>
    <row r="730" spans="1:9" hidden="1" x14ac:dyDescent="0.2">
      <c r="A730" s="20" t="str">
        <f>A232</f>
        <v>1.27</v>
      </c>
      <c r="B730" s="191" t="str">
        <f>B232</f>
        <v>врачом- профпатологом</v>
      </c>
      <c r="C730" s="21"/>
      <c r="D730" s="21"/>
      <c r="E730" s="21"/>
      <c r="F730" s="21"/>
      <c r="G730" s="20" t="str">
        <f>G232</f>
        <v>1 осмотр</v>
      </c>
      <c r="H730" s="225">
        <f>H232</f>
        <v>146</v>
      </c>
      <c r="I730" s="226"/>
    </row>
    <row r="731" spans="1:9" hidden="1" x14ac:dyDescent="0.2">
      <c r="A731" s="28"/>
      <c r="B731" s="29"/>
      <c r="C731" s="29"/>
      <c r="D731" s="29"/>
      <c r="E731" s="29"/>
      <c r="F731" s="29"/>
      <c r="G731" s="28"/>
      <c r="H731" s="245"/>
      <c r="I731" s="246"/>
    </row>
    <row r="732" spans="1:9" ht="15" hidden="1" x14ac:dyDescent="0.25">
      <c r="A732" s="30" t="s">
        <v>537</v>
      </c>
      <c r="B732" s="31"/>
      <c r="C732" s="31"/>
      <c r="D732" s="31"/>
      <c r="E732" s="31"/>
      <c r="F732" s="31"/>
      <c r="G732" s="32"/>
      <c r="H732" s="247">
        <f>SUM(H727:I731)</f>
        <v>389</v>
      </c>
      <c r="I732" s="248"/>
    </row>
    <row r="733" spans="1:9" hidden="1" x14ac:dyDescent="0.2">
      <c r="A733" s="33"/>
      <c r="B733" s="33"/>
      <c r="C733" s="33"/>
      <c r="D733" s="33"/>
      <c r="E733" s="33"/>
      <c r="F733" s="33"/>
      <c r="G733" s="33"/>
      <c r="H733" s="33"/>
      <c r="I733" s="33"/>
    </row>
    <row r="734" spans="1:9" hidden="1" x14ac:dyDescent="0.2">
      <c r="A734" s="33" t="s">
        <v>58</v>
      </c>
      <c r="B734" s="33"/>
      <c r="C734" s="33"/>
      <c r="D734" s="33"/>
      <c r="E734" s="33"/>
      <c r="F734" s="33"/>
      <c r="G734" s="33"/>
      <c r="H734" s="33"/>
      <c r="I734" s="33"/>
    </row>
    <row r="735" spans="1:9" hidden="1" x14ac:dyDescent="0.2">
      <c r="A735" s="33"/>
      <c r="B735" s="33"/>
      <c r="C735" s="33"/>
      <c r="D735" s="33"/>
      <c r="E735" s="33"/>
      <c r="F735" s="33"/>
      <c r="G735" s="33"/>
      <c r="H735" s="33"/>
      <c r="I735" s="33"/>
    </row>
    <row r="736" spans="1:9" hidden="1" x14ac:dyDescent="0.2">
      <c r="A736" s="33" t="s">
        <v>59</v>
      </c>
      <c r="B736" s="33"/>
      <c r="C736" s="33"/>
      <c r="D736" s="33"/>
      <c r="E736" s="33"/>
      <c r="F736" s="33"/>
      <c r="G736" s="33"/>
      <c r="H736" s="33"/>
      <c r="I736" s="33"/>
    </row>
    <row r="737" spans="1:9" hidden="1" x14ac:dyDescent="0.2">
      <c r="A737" s="33"/>
      <c r="B737" s="33"/>
      <c r="C737" s="33"/>
      <c r="D737" s="33"/>
      <c r="E737" s="33"/>
      <c r="F737" s="33"/>
      <c r="G737" s="33"/>
      <c r="H737" s="33"/>
      <c r="I737" s="33"/>
    </row>
    <row r="738" spans="1:9" ht="15" hidden="1" x14ac:dyDescent="0.25">
      <c r="A738" s="192"/>
      <c r="B738" s="42"/>
      <c r="C738" s="42"/>
      <c r="D738" s="42"/>
      <c r="E738" s="42"/>
      <c r="F738" s="42"/>
      <c r="G738" s="193"/>
      <c r="H738" s="193"/>
      <c r="I738" s="193"/>
    </row>
    <row r="739" spans="1:9" ht="15" hidden="1" x14ac:dyDescent="0.25">
      <c r="A739" s="192"/>
      <c r="B739" s="42"/>
      <c r="C739" s="42"/>
      <c r="D739" s="42"/>
      <c r="E739" s="42"/>
      <c r="F739" s="42"/>
      <c r="G739" s="193"/>
      <c r="H739" s="193"/>
      <c r="I739" s="193"/>
    </row>
    <row r="740" spans="1:9" ht="15" hidden="1" x14ac:dyDescent="0.25">
      <c r="A740" s="192"/>
      <c r="B740" s="42"/>
      <c r="C740" s="42"/>
      <c r="D740" s="42"/>
      <c r="E740" s="42"/>
      <c r="F740" s="42"/>
      <c r="G740" s="193"/>
      <c r="H740" s="193"/>
      <c r="I740" s="193"/>
    </row>
    <row r="741" spans="1:9" ht="15" hidden="1" x14ac:dyDescent="0.25">
      <c r="A741" s="192"/>
      <c r="B741" s="42"/>
      <c r="C741" s="42"/>
      <c r="D741" s="42"/>
      <c r="E741" s="42"/>
      <c r="F741" s="42"/>
      <c r="G741" s="193"/>
      <c r="H741" s="193"/>
      <c r="I741" s="193"/>
    </row>
    <row r="742" spans="1:9" ht="15" hidden="1" x14ac:dyDescent="0.25">
      <c r="A742" s="192"/>
      <c r="B742" s="42"/>
      <c r="C742" s="42"/>
      <c r="D742" s="42"/>
      <c r="E742" s="42"/>
      <c r="F742" s="42"/>
      <c r="G742" s="193"/>
      <c r="H742" s="193"/>
      <c r="I742" s="193"/>
    </row>
    <row r="743" spans="1:9" ht="15" hidden="1" x14ac:dyDescent="0.25">
      <c r="A743" s="192"/>
      <c r="B743" s="42"/>
      <c r="C743" s="42"/>
      <c r="D743" s="42"/>
      <c r="E743" s="42"/>
      <c r="F743" s="42"/>
      <c r="G743" s="193"/>
      <c r="H743" s="193"/>
      <c r="I743" s="193"/>
    </row>
    <row r="744" spans="1:9" ht="15" hidden="1" x14ac:dyDescent="0.25">
      <c r="A744" s="192"/>
      <c r="B744" s="42"/>
      <c r="C744" s="42"/>
      <c r="D744" s="42"/>
      <c r="E744" s="42"/>
      <c r="F744" s="42"/>
      <c r="G744" s="193"/>
      <c r="H744" s="193"/>
      <c r="I744" s="193"/>
    </row>
    <row r="745" spans="1:9" ht="15" hidden="1" x14ac:dyDescent="0.25">
      <c r="A745" s="192"/>
      <c r="B745" s="42"/>
      <c r="C745" s="42"/>
      <c r="D745" s="42"/>
      <c r="E745" s="42"/>
      <c r="F745" s="42"/>
      <c r="G745" s="193"/>
      <c r="H745" s="193"/>
      <c r="I745" s="193"/>
    </row>
    <row r="746" spans="1:9" ht="15" hidden="1" x14ac:dyDescent="0.25">
      <c r="A746" s="192"/>
      <c r="B746" s="42"/>
      <c r="C746" s="42"/>
      <c r="D746" s="42"/>
      <c r="E746" s="42"/>
      <c r="F746" s="42"/>
      <c r="G746" s="193"/>
      <c r="H746" s="193"/>
      <c r="I746" s="193"/>
    </row>
    <row r="747" spans="1:9" ht="15" hidden="1" x14ac:dyDescent="0.25">
      <c r="A747" s="192"/>
      <c r="B747" s="42"/>
      <c r="C747" s="42"/>
      <c r="D747" s="42"/>
      <c r="E747" s="42"/>
      <c r="F747" s="42"/>
      <c r="G747" s="193"/>
      <c r="H747" s="193"/>
      <c r="I747" s="193"/>
    </row>
    <row r="748" spans="1:9" ht="15" hidden="1" x14ac:dyDescent="0.25">
      <c r="A748" s="192"/>
      <c r="B748" s="42"/>
      <c r="C748" s="42"/>
      <c r="D748" s="42"/>
      <c r="E748" s="42"/>
      <c r="F748" s="42"/>
      <c r="G748" s="193"/>
      <c r="H748" s="193"/>
      <c r="I748" s="193"/>
    </row>
    <row r="749" spans="1:9" ht="15" hidden="1" x14ac:dyDescent="0.25">
      <c r="A749" s="192"/>
      <c r="B749" s="42"/>
      <c r="C749" s="42"/>
      <c r="D749" s="42"/>
      <c r="E749" s="42"/>
      <c r="F749" s="42"/>
      <c r="G749" s="193"/>
      <c r="H749" s="193"/>
      <c r="I749" s="193"/>
    </row>
    <row r="750" spans="1:9" ht="15" hidden="1" x14ac:dyDescent="0.25">
      <c r="A750" s="192"/>
      <c r="B750" s="42"/>
      <c r="C750" s="42"/>
      <c r="D750" s="42"/>
      <c r="E750" s="42"/>
      <c r="F750" s="42"/>
      <c r="G750" s="193"/>
      <c r="H750" s="193"/>
      <c r="I750" s="193"/>
    </row>
    <row r="751" spans="1:9" ht="15" hidden="1" x14ac:dyDescent="0.25">
      <c r="A751" s="192"/>
      <c r="B751" s="42"/>
      <c r="C751" s="42"/>
      <c r="D751" s="42"/>
      <c r="E751" s="42"/>
      <c r="F751" s="42"/>
      <c r="G751" s="193"/>
      <c r="H751" s="193"/>
      <c r="I751" s="193"/>
    </row>
    <row r="752" spans="1:9" ht="15" hidden="1" x14ac:dyDescent="0.25">
      <c r="A752" s="192"/>
      <c r="B752" s="42"/>
      <c r="C752" s="42"/>
      <c r="D752" s="42"/>
      <c r="E752" s="42"/>
      <c r="F752" s="42"/>
      <c r="G752" s="193"/>
      <c r="H752" s="193"/>
      <c r="I752" s="193"/>
    </row>
    <row r="753" spans="1:9" ht="15" hidden="1" x14ac:dyDescent="0.25">
      <c r="A753" s="192"/>
      <c r="B753" s="42"/>
      <c r="C753" s="42"/>
      <c r="D753" s="42"/>
      <c r="E753" s="42"/>
      <c r="F753" s="42"/>
      <c r="G753" s="193"/>
      <c r="H753" s="193"/>
      <c r="I753" s="193"/>
    </row>
    <row r="754" spans="1:9" ht="15" hidden="1" x14ac:dyDescent="0.25">
      <c r="A754" s="192"/>
      <c r="B754" s="42"/>
      <c r="C754" s="42"/>
      <c r="D754" s="42"/>
      <c r="E754" s="42"/>
      <c r="F754" s="42"/>
      <c r="G754" s="193"/>
      <c r="H754" s="193"/>
      <c r="I754" s="193"/>
    </row>
    <row r="755" spans="1:9" ht="15" hidden="1" x14ac:dyDescent="0.25">
      <c r="A755" s="192"/>
      <c r="B755" s="42"/>
      <c r="C755" s="42"/>
      <c r="D755" s="42"/>
      <c r="E755" s="42"/>
      <c r="F755" s="42"/>
      <c r="G755" s="193"/>
      <c r="H755" s="193"/>
      <c r="I755" s="193"/>
    </row>
    <row r="756" spans="1:9" ht="15" hidden="1" x14ac:dyDescent="0.25">
      <c r="A756" s="192"/>
      <c r="B756" s="42"/>
      <c r="C756" s="42"/>
      <c r="D756" s="42"/>
      <c r="E756" s="42"/>
      <c r="F756" s="42"/>
      <c r="G756" s="193"/>
      <c r="H756" s="193"/>
      <c r="I756" s="193"/>
    </row>
    <row r="757" spans="1:9" ht="15" hidden="1" x14ac:dyDescent="0.25">
      <c r="A757" s="192"/>
      <c r="B757" s="42"/>
      <c r="C757" s="42"/>
      <c r="D757" s="42"/>
      <c r="E757" s="42"/>
      <c r="F757" s="42"/>
      <c r="G757" s="193"/>
      <c r="H757" s="193"/>
      <c r="I757" s="193"/>
    </row>
    <row r="758" spans="1:9" ht="15" hidden="1" x14ac:dyDescent="0.25">
      <c r="A758" s="192"/>
      <c r="B758" s="42"/>
      <c r="C758" s="42"/>
      <c r="D758" s="42"/>
      <c r="E758" s="42"/>
      <c r="F758" s="42"/>
      <c r="G758" s="193"/>
      <c r="H758" s="193"/>
      <c r="I758" s="193"/>
    </row>
    <row r="759" spans="1:9" ht="15" x14ac:dyDescent="0.25">
      <c r="A759" s="192"/>
      <c r="B759" s="42"/>
      <c r="C759" s="42"/>
      <c r="D759" s="42"/>
      <c r="E759" s="42"/>
      <c r="F759" s="42"/>
      <c r="G759" s="193"/>
      <c r="H759" s="193"/>
      <c r="I759" s="193"/>
    </row>
    <row r="760" spans="1:9" ht="15" x14ac:dyDescent="0.25">
      <c r="A760" s="192"/>
      <c r="B760" s="42"/>
      <c r="C760" s="42"/>
      <c r="D760" s="42"/>
      <c r="E760" s="42"/>
      <c r="F760" s="42"/>
      <c r="G760" s="193"/>
      <c r="H760" s="193"/>
      <c r="I760" s="193"/>
    </row>
    <row r="761" spans="1:9" ht="15" x14ac:dyDescent="0.25">
      <c r="A761" s="192"/>
      <c r="B761" s="42"/>
      <c r="C761" s="42"/>
      <c r="D761" s="42"/>
      <c r="E761" s="42"/>
      <c r="F761" s="42"/>
      <c r="G761" s="193"/>
      <c r="H761" s="193"/>
      <c r="I761" s="193"/>
    </row>
    <row r="762" spans="1:9" ht="15" x14ac:dyDescent="0.25">
      <c r="A762" s="192"/>
      <c r="B762" s="42"/>
      <c r="C762" s="42"/>
      <c r="D762" s="42"/>
      <c r="E762" s="42"/>
      <c r="F762" s="42"/>
      <c r="G762" s="193"/>
      <c r="H762" s="193"/>
      <c r="I762" s="193"/>
    </row>
    <row r="763" spans="1:9" ht="15" x14ac:dyDescent="0.25">
      <c r="A763" s="192"/>
      <c r="B763" s="42"/>
      <c r="C763" s="42"/>
      <c r="D763" s="42"/>
      <c r="E763" s="42"/>
      <c r="F763" s="42"/>
      <c r="G763" s="193"/>
      <c r="H763" s="193"/>
      <c r="I763" s="193"/>
    </row>
    <row r="764" spans="1:9" ht="15" x14ac:dyDescent="0.25">
      <c r="A764" s="192"/>
      <c r="B764" s="42"/>
      <c r="C764" s="42"/>
      <c r="D764" s="42"/>
      <c r="E764" s="42"/>
      <c r="F764" s="42"/>
      <c r="G764" s="193"/>
      <c r="H764" s="193"/>
      <c r="I764" s="193"/>
    </row>
    <row r="765" spans="1:9" ht="15" x14ac:dyDescent="0.25">
      <c r="A765" s="192"/>
      <c r="B765" s="42"/>
      <c r="C765" s="42"/>
      <c r="D765" s="42"/>
      <c r="E765" s="42"/>
      <c r="F765" s="42"/>
      <c r="G765" s="193"/>
      <c r="H765" s="193"/>
      <c r="I765" s="193"/>
    </row>
    <row r="766" spans="1:9" ht="15" x14ac:dyDescent="0.25">
      <c r="A766" s="192"/>
      <c r="B766" s="42"/>
      <c r="C766" s="42"/>
      <c r="D766" s="42"/>
      <c r="E766" s="42"/>
      <c r="F766" s="42"/>
      <c r="G766" s="193"/>
      <c r="H766" s="193"/>
      <c r="I766" s="193"/>
    </row>
    <row r="767" spans="1:9" ht="15" x14ac:dyDescent="0.25">
      <c r="A767" s="192"/>
      <c r="B767" s="42"/>
      <c r="C767" s="42"/>
      <c r="D767" s="42"/>
      <c r="E767" s="42"/>
      <c r="F767" s="42"/>
      <c r="G767" s="193"/>
      <c r="H767" s="193"/>
      <c r="I767" s="193"/>
    </row>
    <row r="768" spans="1:9" ht="15" x14ac:dyDescent="0.25">
      <c r="A768" s="192"/>
      <c r="B768" s="42"/>
      <c r="C768" s="42"/>
      <c r="D768" s="42"/>
      <c r="E768" s="42"/>
      <c r="F768" s="42"/>
      <c r="G768" s="193"/>
      <c r="H768" s="193"/>
      <c r="I768" s="193"/>
    </row>
    <row r="769" spans="1:9" ht="15" x14ac:dyDescent="0.25">
      <c r="A769" s="192"/>
      <c r="B769" s="42"/>
      <c r="C769" s="42"/>
      <c r="D769" s="42"/>
      <c r="E769" s="42"/>
      <c r="F769" s="42"/>
      <c r="G769" s="193"/>
      <c r="H769" s="193"/>
      <c r="I769" s="193"/>
    </row>
    <row r="770" spans="1:9" ht="15" x14ac:dyDescent="0.25">
      <c r="A770" s="192"/>
      <c r="B770" s="42"/>
      <c r="C770" s="42"/>
      <c r="D770" s="42"/>
      <c r="E770" s="42"/>
      <c r="F770" s="42"/>
      <c r="G770" s="193"/>
      <c r="H770" s="193"/>
      <c r="I770" s="193"/>
    </row>
    <row r="771" spans="1:9" ht="15" x14ac:dyDescent="0.25">
      <c r="A771" s="192"/>
      <c r="B771" s="42"/>
      <c r="C771" s="42"/>
      <c r="D771" s="42"/>
      <c r="E771" s="42"/>
      <c r="F771" s="42" t="str">
        <f>F305</f>
        <v>Утверждаю:</v>
      </c>
      <c r="G771" s="193"/>
      <c r="H771" s="193"/>
      <c r="I771" s="193"/>
    </row>
    <row r="772" spans="1:9" ht="15" x14ac:dyDescent="0.25">
      <c r="A772" s="192"/>
      <c r="B772" s="42"/>
      <c r="C772" s="42"/>
      <c r="D772" s="42"/>
      <c r="E772" s="42"/>
      <c r="F772" s="42" t="str">
        <f>F306</f>
        <v>Главный врач ГБУЗ СО "Сызранская ГП"</v>
      </c>
      <c r="G772" s="193"/>
      <c r="H772" s="193"/>
      <c r="I772" s="193"/>
    </row>
    <row r="773" spans="1:9" ht="15" x14ac:dyDescent="0.25">
      <c r="A773" s="192"/>
      <c r="B773" s="42"/>
      <c r="C773" s="42"/>
      <c r="D773" s="42"/>
      <c r="E773" s="42"/>
      <c r="F773" s="42"/>
      <c r="G773" s="193"/>
      <c r="H773" s="193"/>
      <c r="I773" s="193"/>
    </row>
    <row r="774" spans="1:9" ht="15" x14ac:dyDescent="0.25">
      <c r="A774" s="192"/>
      <c r="B774" s="42"/>
      <c r="C774" s="42"/>
      <c r="D774" s="42"/>
      <c r="E774" s="42"/>
      <c r="F774" s="42" t="str">
        <f>F308</f>
        <v>_________________________А.В.Гайлис</v>
      </c>
      <c r="G774" s="193"/>
      <c r="H774" s="193"/>
      <c r="I774" s="193"/>
    </row>
    <row r="775" spans="1:9" ht="15" x14ac:dyDescent="0.25">
      <c r="A775" s="192"/>
      <c r="B775" s="42"/>
      <c r="C775" s="42"/>
      <c r="D775" s="42"/>
      <c r="E775" s="42"/>
      <c r="F775" s="42"/>
      <c r="G775" s="193"/>
      <c r="H775" s="193"/>
      <c r="I775" s="193"/>
    </row>
    <row r="776" spans="1:9" ht="15" x14ac:dyDescent="0.25">
      <c r="A776" s="192"/>
      <c r="B776" s="42"/>
      <c r="C776" s="42"/>
      <c r="D776" s="42"/>
      <c r="E776" s="42"/>
      <c r="F776" s="42"/>
      <c r="G776" s="193"/>
      <c r="H776" s="392"/>
      <c r="I776" s="392"/>
    </row>
    <row r="777" spans="1:9" ht="14.25" x14ac:dyDescent="0.2">
      <c r="A777" s="393" t="str">
        <f>A311</f>
        <v>ПРЕЙСКУРАНТ ЦЕН НА ПЛАТНЫЕ МЕДИЦИНСКИЕ УСЛУГИ,</v>
      </c>
      <c r="B777" s="393"/>
      <c r="C777" s="393"/>
      <c r="D777" s="393"/>
      <c r="E777" s="393"/>
      <c r="F777" s="393"/>
      <c r="G777" s="393"/>
      <c r="H777" s="393"/>
      <c r="I777" s="393"/>
    </row>
    <row r="778" spans="1:9" ht="15" x14ac:dyDescent="0.25">
      <c r="A778" s="406" t="str">
        <f>A312</f>
        <v>оказываемые ГБУЗ СО "Сызранская поликлиника"</v>
      </c>
      <c r="B778" s="406"/>
      <c r="C778" s="406"/>
      <c r="D778" s="406"/>
      <c r="E778" s="406"/>
      <c r="F778" s="406"/>
      <c r="G778" s="406"/>
      <c r="H778" s="406"/>
      <c r="I778" s="406"/>
    </row>
    <row r="779" spans="1:9" ht="15" x14ac:dyDescent="0.25">
      <c r="A779" s="406" t="str">
        <f>A313</f>
        <v>по состоянию на 01.08.2019 года.</v>
      </c>
      <c r="B779" s="406"/>
      <c r="C779" s="406"/>
      <c r="D779" s="406"/>
      <c r="E779" s="406"/>
      <c r="F779" s="406"/>
      <c r="G779" s="406"/>
      <c r="H779" s="406"/>
      <c r="I779" s="406"/>
    </row>
    <row r="780" spans="1:9" ht="15" x14ac:dyDescent="0.25">
      <c r="A780" s="192"/>
      <c r="B780" s="42"/>
      <c r="C780" s="42"/>
      <c r="D780" s="42"/>
      <c r="E780" s="42"/>
      <c r="F780" s="42"/>
      <c r="G780" s="42"/>
      <c r="H780" s="392"/>
      <c r="I780" s="392"/>
    </row>
    <row r="781" spans="1:9" x14ac:dyDescent="0.2">
      <c r="A781" s="101"/>
      <c r="B781" s="100"/>
      <c r="C781" s="100"/>
      <c r="D781" s="100"/>
      <c r="E781" s="100"/>
      <c r="F781" s="100"/>
      <c r="G781" s="100"/>
      <c r="H781" s="311"/>
      <c r="I781" s="311"/>
    </row>
    <row r="782" spans="1:9" ht="30" x14ac:dyDescent="0.2">
      <c r="A782" s="4" t="s">
        <v>6</v>
      </c>
      <c r="B782" s="217" t="s">
        <v>7</v>
      </c>
      <c r="C782" s="218"/>
      <c r="D782" s="218"/>
      <c r="E782" s="218"/>
      <c r="F782" s="219"/>
      <c r="G782" s="5" t="s">
        <v>8</v>
      </c>
      <c r="H782" s="220" t="s">
        <v>9</v>
      </c>
      <c r="I782" s="221"/>
    </row>
    <row r="783" spans="1:9" ht="15" x14ac:dyDescent="0.25">
      <c r="A783" s="6">
        <v>1</v>
      </c>
      <c r="B783" s="222">
        <v>2</v>
      </c>
      <c r="C783" s="223"/>
      <c r="D783" s="223"/>
      <c r="E783" s="223"/>
      <c r="F783" s="224"/>
      <c r="G783" s="7">
        <v>3</v>
      </c>
      <c r="H783" s="220">
        <v>4</v>
      </c>
      <c r="I783" s="221"/>
    </row>
    <row r="784" spans="1:9" ht="1.5" customHeight="1" x14ac:dyDescent="0.25">
      <c r="A784" s="35"/>
      <c r="B784" s="36"/>
      <c r="C784" s="36"/>
      <c r="D784" s="36"/>
      <c r="E784" s="36"/>
      <c r="F784" s="36"/>
      <c r="G784" s="37"/>
      <c r="H784" s="38"/>
      <c r="I784" s="39"/>
    </row>
    <row r="785" spans="1:9" ht="23.25" customHeight="1" x14ac:dyDescent="0.25">
      <c r="A785" s="73"/>
      <c r="B785" s="399" t="s">
        <v>538</v>
      </c>
      <c r="C785" s="400"/>
      <c r="D785" s="400"/>
      <c r="E785" s="400"/>
      <c r="F785" s="400"/>
      <c r="G785" s="401"/>
      <c r="H785" s="74" t="s">
        <v>74</v>
      </c>
      <c r="I785" s="75" t="s">
        <v>75</v>
      </c>
    </row>
    <row r="786" spans="1:9" ht="1.5" customHeight="1" x14ac:dyDescent="0.25">
      <c r="A786" s="76"/>
      <c r="B786" s="35"/>
      <c r="C786" s="36"/>
      <c r="D786" s="36"/>
      <c r="E786" s="36"/>
      <c r="F786" s="36"/>
      <c r="G786" s="194"/>
      <c r="H786" s="195"/>
      <c r="I786" s="195"/>
    </row>
    <row r="787" spans="1:9" x14ac:dyDescent="0.2">
      <c r="A787" s="19"/>
      <c r="B787" s="70" t="s">
        <v>539</v>
      </c>
      <c r="C787" s="18"/>
      <c r="D787" s="18"/>
      <c r="E787" s="18"/>
      <c r="F787" s="18"/>
      <c r="G787" s="49"/>
      <c r="H787" s="17">
        <f>H221+H223+H224</f>
        <v>357</v>
      </c>
      <c r="I787" s="17">
        <f>H787</f>
        <v>357</v>
      </c>
    </row>
    <row r="788" spans="1:9" x14ac:dyDescent="0.2">
      <c r="A788" s="20"/>
      <c r="B788" s="71" t="s">
        <v>540</v>
      </c>
      <c r="C788" s="196"/>
      <c r="D788" s="196"/>
      <c r="E788" s="196"/>
      <c r="F788" s="196"/>
      <c r="G788" s="197"/>
      <c r="H788" s="67"/>
      <c r="I788" s="67">
        <f>H117+H133</f>
        <v>194</v>
      </c>
    </row>
    <row r="789" spans="1:9" x14ac:dyDescent="0.2">
      <c r="A789" s="86"/>
      <c r="B789" s="71" t="s">
        <v>541</v>
      </c>
      <c r="C789" s="196"/>
      <c r="D789" s="196"/>
      <c r="E789" s="196"/>
      <c r="F789" s="196"/>
      <c r="G789" s="197"/>
      <c r="H789" s="86">
        <f>H228</f>
        <v>105</v>
      </c>
      <c r="I789" s="86">
        <f>I228</f>
        <v>105</v>
      </c>
    </row>
    <row r="790" spans="1:9" x14ac:dyDescent="0.2">
      <c r="A790" s="86"/>
      <c r="B790" s="71" t="s">
        <v>542</v>
      </c>
      <c r="C790" s="196"/>
      <c r="D790" s="196"/>
      <c r="E790" s="196"/>
      <c r="F790" s="196"/>
      <c r="G790" s="197"/>
      <c r="H790" s="86">
        <f>H237</f>
        <v>105</v>
      </c>
      <c r="I790" s="67"/>
    </row>
    <row r="791" spans="1:9" x14ac:dyDescent="0.2">
      <c r="A791" s="86"/>
      <c r="B791" s="71" t="s">
        <v>543</v>
      </c>
      <c r="C791" s="196"/>
      <c r="D791" s="196"/>
      <c r="E791" s="196"/>
      <c r="F791" s="196"/>
      <c r="G791" s="197"/>
      <c r="H791" s="86">
        <f>H235</f>
        <v>105</v>
      </c>
      <c r="I791" s="86">
        <f>I235</f>
        <v>105</v>
      </c>
    </row>
    <row r="792" spans="1:9" x14ac:dyDescent="0.2">
      <c r="A792" s="86"/>
      <c r="B792" s="71" t="s">
        <v>544</v>
      </c>
      <c r="C792" s="196"/>
      <c r="D792" s="196"/>
      <c r="E792" s="196"/>
      <c r="F792" s="196"/>
      <c r="G792" s="197"/>
      <c r="H792" s="86">
        <f>H234</f>
        <v>105</v>
      </c>
      <c r="I792" s="86">
        <f>I234</f>
        <v>105</v>
      </c>
    </row>
    <row r="793" spans="1:9" x14ac:dyDescent="0.2">
      <c r="A793" s="86"/>
      <c r="B793" s="71" t="s">
        <v>545</v>
      </c>
      <c r="C793" s="196"/>
      <c r="D793" s="196"/>
      <c r="E793" s="196"/>
      <c r="F793" s="196"/>
      <c r="G793" s="197"/>
      <c r="H793" s="86">
        <f>H230</f>
        <v>106</v>
      </c>
      <c r="I793" s="86">
        <f>I230</f>
        <v>106</v>
      </c>
    </row>
    <row r="794" spans="1:9" x14ac:dyDescent="0.2">
      <c r="A794" s="86"/>
      <c r="B794" s="71" t="s">
        <v>546</v>
      </c>
      <c r="C794" s="196"/>
      <c r="D794" s="196"/>
      <c r="E794" s="196"/>
      <c r="F794" s="196"/>
      <c r="G794" s="197"/>
      <c r="H794" s="86">
        <f>H229</f>
        <v>105</v>
      </c>
      <c r="I794" s="86">
        <f>I229</f>
        <v>105</v>
      </c>
    </row>
    <row r="795" spans="1:9" x14ac:dyDescent="0.2">
      <c r="A795" s="198"/>
      <c r="B795" s="199" t="s">
        <v>547</v>
      </c>
      <c r="C795" s="196"/>
      <c r="D795" s="196"/>
      <c r="E795" s="196"/>
      <c r="F795" s="196"/>
      <c r="G795" s="197"/>
      <c r="H795" s="67">
        <f>H240</f>
        <v>268</v>
      </c>
      <c r="I795" s="67">
        <f>H795</f>
        <v>268</v>
      </c>
    </row>
    <row r="796" spans="1:9" x14ac:dyDescent="0.2">
      <c r="A796" s="198"/>
      <c r="B796" s="199" t="s">
        <v>548</v>
      </c>
      <c r="C796" s="196"/>
      <c r="D796" s="196"/>
      <c r="E796" s="196"/>
      <c r="F796" s="196"/>
      <c r="G796" s="197"/>
      <c r="H796" s="67">
        <f>H239</f>
        <v>268</v>
      </c>
      <c r="I796" s="67">
        <f>H796</f>
        <v>268</v>
      </c>
    </row>
    <row r="797" spans="1:9" ht="14.25" customHeight="1" x14ac:dyDescent="0.2">
      <c r="A797" s="20"/>
      <c r="B797" s="249" t="s">
        <v>549</v>
      </c>
      <c r="C797" s="232"/>
      <c r="D797" s="232"/>
      <c r="E797" s="232"/>
      <c r="F797" s="232"/>
      <c r="G797" s="250"/>
      <c r="H797" s="67">
        <f>H167</f>
        <v>131</v>
      </c>
      <c r="I797" s="67">
        <f>H797</f>
        <v>131</v>
      </c>
    </row>
    <row r="798" spans="1:9" x14ac:dyDescent="0.2">
      <c r="A798" s="20"/>
      <c r="B798" s="191" t="s">
        <v>550</v>
      </c>
      <c r="C798" s="196"/>
      <c r="D798" s="196"/>
      <c r="E798" s="196"/>
      <c r="F798" s="196"/>
      <c r="G798" s="197"/>
      <c r="H798" s="67">
        <f>[1]кальк!J359</f>
        <v>137</v>
      </c>
      <c r="I798" s="67">
        <f>H798</f>
        <v>137</v>
      </c>
    </row>
    <row r="799" spans="1:9" x14ac:dyDescent="0.2">
      <c r="A799" s="20"/>
      <c r="B799" s="191" t="s">
        <v>551</v>
      </c>
      <c r="C799" s="196"/>
      <c r="D799" s="196"/>
      <c r="E799" s="196"/>
      <c r="F799" s="196"/>
      <c r="G799" s="197"/>
      <c r="H799" s="67">
        <f>H217</f>
        <v>99</v>
      </c>
      <c r="I799" s="67">
        <f>I217</f>
        <v>99</v>
      </c>
    </row>
    <row r="800" spans="1:9" x14ac:dyDescent="0.2">
      <c r="A800" s="20"/>
      <c r="B800" s="191" t="s">
        <v>552</v>
      </c>
      <c r="C800" s="196"/>
      <c r="D800" s="196"/>
      <c r="E800" s="196"/>
      <c r="F800" s="196"/>
      <c r="G800" s="197"/>
      <c r="H800" s="67">
        <f>H27</f>
        <v>73</v>
      </c>
      <c r="I800" s="67">
        <f t="shared" ref="I800:I807" si="8">H800</f>
        <v>73</v>
      </c>
    </row>
    <row r="801" spans="1:9" x14ac:dyDescent="0.2">
      <c r="A801" s="86"/>
      <c r="B801" s="191" t="s">
        <v>553</v>
      </c>
      <c r="C801" s="196"/>
      <c r="D801" s="196"/>
      <c r="E801" s="196"/>
      <c r="F801" s="196"/>
      <c r="G801" s="197"/>
      <c r="H801" s="67">
        <f>I274</f>
        <v>97</v>
      </c>
      <c r="I801" s="67">
        <f t="shared" si="8"/>
        <v>97</v>
      </c>
    </row>
    <row r="802" spans="1:9" x14ac:dyDescent="0.2">
      <c r="A802" s="67"/>
      <c r="B802" s="200" t="s">
        <v>554</v>
      </c>
      <c r="C802" s="196"/>
      <c r="D802" s="196"/>
      <c r="E802" s="196"/>
      <c r="F802" s="196"/>
      <c r="G802" s="197"/>
      <c r="H802" s="67">
        <f>I394</f>
        <v>239</v>
      </c>
      <c r="I802" s="67">
        <f t="shared" si="8"/>
        <v>239</v>
      </c>
    </row>
    <row r="803" spans="1:9" x14ac:dyDescent="0.2">
      <c r="A803" s="198"/>
      <c r="B803" s="199" t="s">
        <v>555</v>
      </c>
      <c r="C803" s="196"/>
      <c r="D803" s="196"/>
      <c r="E803" s="196"/>
      <c r="F803" s="196"/>
      <c r="G803" s="197"/>
      <c r="H803" s="67">
        <f>[1]кальк!J356</f>
        <v>276</v>
      </c>
      <c r="I803" s="67">
        <f t="shared" si="8"/>
        <v>276</v>
      </c>
    </row>
    <row r="804" spans="1:9" x14ac:dyDescent="0.2">
      <c r="A804" s="67"/>
      <c r="B804" s="200" t="s">
        <v>556</v>
      </c>
      <c r="C804" s="196"/>
      <c r="D804" s="196"/>
      <c r="E804" s="196"/>
      <c r="F804" s="196"/>
      <c r="G804" s="197"/>
      <c r="H804" s="67">
        <f>I404</f>
        <v>250</v>
      </c>
      <c r="I804" s="67">
        <f>H804</f>
        <v>250</v>
      </c>
    </row>
    <row r="805" spans="1:9" x14ac:dyDescent="0.2">
      <c r="A805" s="198"/>
      <c r="B805" s="199" t="s">
        <v>557</v>
      </c>
      <c r="C805" s="196"/>
      <c r="D805" s="196"/>
      <c r="E805" s="196"/>
      <c r="F805" s="196"/>
      <c r="G805" s="197"/>
      <c r="H805" s="67">
        <f>[1]кальк!J354</f>
        <v>267</v>
      </c>
      <c r="I805" s="67">
        <f t="shared" si="8"/>
        <v>267</v>
      </c>
    </row>
    <row r="806" spans="1:9" x14ac:dyDescent="0.2">
      <c r="A806" s="198"/>
      <c r="B806" s="201" t="s">
        <v>558</v>
      </c>
      <c r="C806" s="196"/>
      <c r="D806" s="196"/>
      <c r="E806" s="196"/>
      <c r="F806" s="196"/>
      <c r="G806" s="197"/>
      <c r="H806" s="67">
        <f>[1]кальк!J355</f>
        <v>100</v>
      </c>
      <c r="I806" s="67">
        <f t="shared" si="8"/>
        <v>100</v>
      </c>
    </row>
    <row r="807" spans="1:9" x14ac:dyDescent="0.2">
      <c r="A807" s="198"/>
      <c r="B807" s="199" t="s">
        <v>559</v>
      </c>
      <c r="C807" s="196"/>
      <c r="D807" s="196"/>
      <c r="E807" s="196"/>
      <c r="F807" s="196"/>
      <c r="G807" s="197"/>
      <c r="H807" s="67">
        <f>I408</f>
        <v>360</v>
      </c>
      <c r="I807" s="67">
        <f t="shared" si="8"/>
        <v>360</v>
      </c>
    </row>
    <row r="808" spans="1:9" x14ac:dyDescent="0.2">
      <c r="A808" s="198"/>
      <c r="B808" s="199" t="s">
        <v>560</v>
      </c>
      <c r="C808" s="196"/>
      <c r="D808" s="196"/>
      <c r="E808" s="196"/>
      <c r="F808" s="196"/>
      <c r="G808" s="197"/>
      <c r="H808" s="67"/>
      <c r="I808" s="67">
        <f>[1]кальк!J352</f>
        <v>749</v>
      </c>
    </row>
    <row r="809" spans="1:9" x14ac:dyDescent="0.2">
      <c r="A809" s="198"/>
      <c r="B809" s="199" t="s">
        <v>561</v>
      </c>
      <c r="C809" s="196"/>
      <c r="D809" s="196"/>
      <c r="E809" s="196"/>
      <c r="F809" s="196"/>
      <c r="G809" s="197"/>
      <c r="H809" s="67">
        <f>[1]кальк!J351</f>
        <v>726</v>
      </c>
      <c r="I809" s="67"/>
    </row>
    <row r="810" spans="1:9" x14ac:dyDescent="0.2">
      <c r="A810" s="198"/>
      <c r="B810" s="199" t="s">
        <v>562</v>
      </c>
      <c r="C810" s="196"/>
      <c r="D810" s="196"/>
      <c r="E810" s="196"/>
      <c r="F810" s="196"/>
      <c r="G810" s="197"/>
      <c r="H810" s="67"/>
      <c r="I810" s="67">
        <f>[1]кальк!J41</f>
        <v>162</v>
      </c>
    </row>
    <row r="811" spans="1:9" x14ac:dyDescent="0.2">
      <c r="A811" s="198"/>
      <c r="B811" s="199" t="s">
        <v>38</v>
      </c>
      <c r="C811" s="196"/>
      <c r="D811" s="196"/>
      <c r="E811" s="196"/>
      <c r="F811" s="196"/>
      <c r="G811" s="197"/>
      <c r="H811" s="67">
        <f>I811</f>
        <v>210</v>
      </c>
      <c r="I811" s="67">
        <f>[1]кальк!J31</f>
        <v>210</v>
      </c>
    </row>
    <row r="812" spans="1:9" x14ac:dyDescent="0.2">
      <c r="A812" s="202"/>
      <c r="B812" s="203" t="s">
        <v>563</v>
      </c>
      <c r="C812" s="168"/>
      <c r="D812" s="168"/>
      <c r="E812" s="168"/>
      <c r="F812" s="168"/>
      <c r="G812" s="204"/>
      <c r="H812" s="205"/>
      <c r="I812" s="205">
        <f>[1]кальк!J73</f>
        <v>672</v>
      </c>
    </row>
    <row r="813" spans="1:9" ht="15" x14ac:dyDescent="0.25">
      <c r="A813" s="206"/>
      <c r="B813" s="30" t="s">
        <v>564</v>
      </c>
      <c r="C813" s="207"/>
      <c r="D813" s="207"/>
      <c r="E813" s="207"/>
      <c r="F813" s="207"/>
      <c r="G813" s="206"/>
      <c r="H813" s="208">
        <f>SUM(H787:H812)</f>
        <v>4489</v>
      </c>
      <c r="I813" s="208">
        <f>SUM(I787:I812)</f>
        <v>5435</v>
      </c>
    </row>
    <row r="814" spans="1:9" x14ac:dyDescent="0.2">
      <c r="A814" s="209"/>
      <c r="B814" s="209"/>
      <c r="C814" s="209"/>
      <c r="D814" s="209"/>
      <c r="E814" s="209"/>
      <c r="F814" s="209"/>
      <c r="G814" s="209"/>
      <c r="H814" s="209"/>
      <c r="I814" s="209"/>
    </row>
    <row r="815" spans="1:9" x14ac:dyDescent="0.2">
      <c r="A815" s="33" t="s">
        <v>58</v>
      </c>
      <c r="B815" s="33"/>
      <c r="C815" s="33"/>
      <c r="D815" s="33"/>
      <c r="E815" s="33"/>
      <c r="F815" s="33"/>
      <c r="G815" s="33"/>
      <c r="H815" s="33"/>
    </row>
    <row r="816" spans="1:9" x14ac:dyDescent="0.2">
      <c r="A816" s="33"/>
      <c r="B816" s="33"/>
      <c r="C816" s="33"/>
      <c r="D816" s="33"/>
      <c r="E816" s="33"/>
      <c r="F816" s="33"/>
      <c r="G816" s="33"/>
      <c r="H816" s="33"/>
    </row>
    <row r="817" spans="1:9" x14ac:dyDescent="0.2">
      <c r="A817" s="33" t="s">
        <v>59</v>
      </c>
      <c r="B817" s="33"/>
      <c r="C817" s="33"/>
      <c r="D817" s="33"/>
      <c r="E817" s="33"/>
      <c r="F817" s="33"/>
      <c r="G817" s="33"/>
      <c r="H817" s="33"/>
    </row>
    <row r="818" spans="1:9" x14ac:dyDescent="0.2">
      <c r="A818" s="33"/>
      <c r="B818" s="33"/>
      <c r="C818" s="33"/>
      <c r="D818" s="33"/>
      <c r="E818" s="33"/>
      <c r="F818" s="33"/>
      <c r="G818" s="33"/>
      <c r="H818" s="33"/>
    </row>
    <row r="821" spans="1:9" ht="15.75" x14ac:dyDescent="0.25">
      <c r="A821" s="210"/>
      <c r="B821" s="210"/>
      <c r="C821" s="210"/>
      <c r="D821" s="210"/>
      <c r="E821" s="210"/>
      <c r="F821" s="210"/>
      <c r="G821" s="210"/>
      <c r="H821" s="210"/>
      <c r="I821" s="210"/>
    </row>
    <row r="822" spans="1:9" ht="15.75" x14ac:dyDescent="0.25">
      <c r="A822" s="210"/>
      <c r="B822" s="210"/>
      <c r="C822" s="210"/>
      <c r="D822" s="210"/>
      <c r="E822" s="210"/>
      <c r="F822" s="210"/>
      <c r="G822" s="210"/>
      <c r="H822" s="210"/>
      <c r="I822" s="210"/>
    </row>
    <row r="823" spans="1:9" ht="15.75" hidden="1" x14ac:dyDescent="0.25">
      <c r="A823" s="210"/>
      <c r="B823" s="210"/>
      <c r="C823" s="210"/>
      <c r="D823" s="210"/>
      <c r="E823" s="210"/>
      <c r="F823" s="211" t="str">
        <f>F1</f>
        <v>Утверждаю:</v>
      </c>
      <c r="G823" s="210"/>
      <c r="H823" s="210"/>
      <c r="I823" s="210"/>
    </row>
    <row r="824" spans="1:9" ht="15.75" hidden="1" x14ac:dyDescent="0.25">
      <c r="A824" s="210"/>
      <c r="B824" s="210"/>
      <c r="C824" s="210"/>
      <c r="D824" s="210"/>
      <c r="E824" s="210"/>
      <c r="F824" s="211" t="str">
        <f>F2</f>
        <v>Главный врач ГБУЗ СО "Сызранская ГП"</v>
      </c>
      <c r="G824" s="210"/>
      <c r="H824" s="210"/>
      <c r="I824" s="210"/>
    </row>
    <row r="825" spans="1:9" ht="15.75" hidden="1" x14ac:dyDescent="0.25">
      <c r="A825" s="210"/>
      <c r="B825" s="210"/>
      <c r="C825" s="210"/>
      <c r="D825" s="210"/>
      <c r="E825" s="210"/>
      <c r="F825" s="210"/>
      <c r="G825" s="210"/>
      <c r="H825" s="210"/>
      <c r="I825" s="210"/>
    </row>
    <row r="826" spans="1:9" ht="15.75" hidden="1" x14ac:dyDescent="0.25">
      <c r="A826" s="210"/>
      <c r="B826" s="210"/>
      <c r="C826" s="210"/>
      <c r="D826" s="210"/>
      <c r="E826" s="210"/>
      <c r="F826" s="211" t="str">
        <f>F5</f>
        <v>_________________________А.В.Гайлис</v>
      </c>
      <c r="G826" s="210"/>
      <c r="H826" s="210"/>
      <c r="I826" s="210"/>
    </row>
    <row r="827" spans="1:9" ht="15.75" hidden="1" x14ac:dyDescent="0.25">
      <c r="A827" s="210"/>
      <c r="B827" s="210"/>
      <c r="C827" s="210"/>
      <c r="D827" s="210"/>
      <c r="E827" s="210"/>
      <c r="F827" s="210"/>
      <c r="G827" s="210"/>
      <c r="H827" s="210"/>
      <c r="I827" s="210"/>
    </row>
    <row r="828" spans="1:9" ht="15.75" hidden="1" x14ac:dyDescent="0.25">
      <c r="A828" s="210"/>
      <c r="B828" s="210"/>
      <c r="C828" s="210"/>
      <c r="D828" s="210"/>
      <c r="E828" s="210"/>
      <c r="F828" s="210"/>
      <c r="G828" s="210"/>
      <c r="H828" s="210"/>
      <c r="I828" s="210"/>
    </row>
    <row r="829" spans="1:9" ht="15.75" hidden="1" x14ac:dyDescent="0.25">
      <c r="A829" s="402" t="str">
        <f>A7</f>
        <v>ПРЕЙСКУРАНТ ЦЕН НА ПЛАТНЫЕ МЕДИЦИНСКИЕ УСЛУГИ,</v>
      </c>
      <c r="B829" s="403"/>
      <c r="C829" s="403"/>
      <c r="D829" s="403"/>
      <c r="E829" s="403"/>
      <c r="F829" s="403"/>
      <c r="G829" s="403"/>
      <c r="H829" s="403"/>
      <c r="I829" s="403"/>
    </row>
    <row r="830" spans="1:9" ht="15.75" hidden="1" x14ac:dyDescent="0.25">
      <c r="A830" s="404" t="str">
        <f>A8</f>
        <v>оказываемые ГБУЗ СО "Сызранская поликлиника"</v>
      </c>
      <c r="B830" s="405"/>
      <c r="C830" s="405"/>
      <c r="D830" s="405"/>
      <c r="E830" s="405"/>
      <c r="F830" s="405"/>
      <c r="G830" s="405"/>
      <c r="H830" s="405"/>
      <c r="I830" s="405"/>
    </row>
    <row r="831" spans="1:9" ht="15.75" hidden="1" x14ac:dyDescent="0.25">
      <c r="A831" s="404" t="str">
        <f>A9</f>
        <v>по состоянию на 01.08.2019 года.</v>
      </c>
      <c r="B831" s="404"/>
      <c r="C831" s="404"/>
      <c r="D831" s="404"/>
      <c r="E831" s="404"/>
      <c r="F831" s="404"/>
      <c r="G831" s="404"/>
      <c r="H831" s="404"/>
      <c r="I831" s="404"/>
    </row>
    <row r="832" spans="1:9" ht="15.75" hidden="1" x14ac:dyDescent="0.25">
      <c r="A832" s="210"/>
      <c r="B832" s="210"/>
      <c r="C832" s="210"/>
      <c r="D832" s="210"/>
      <c r="E832" s="210"/>
      <c r="F832" s="210"/>
      <c r="G832" s="210"/>
      <c r="H832" s="210"/>
      <c r="I832" s="210"/>
    </row>
    <row r="833" spans="1:9" ht="30" hidden="1" x14ac:dyDescent="0.2">
      <c r="A833" s="4" t="s">
        <v>6</v>
      </c>
      <c r="B833" s="217" t="s">
        <v>7</v>
      </c>
      <c r="C833" s="218"/>
      <c r="D833" s="218"/>
      <c r="E833" s="218"/>
      <c r="F833" s="219"/>
      <c r="G833" s="5" t="s">
        <v>8</v>
      </c>
      <c r="H833" s="220" t="s">
        <v>9</v>
      </c>
      <c r="I833" s="221"/>
    </row>
    <row r="834" spans="1:9" ht="15" hidden="1" x14ac:dyDescent="0.25">
      <c r="A834" s="6">
        <v>1</v>
      </c>
      <c r="B834" s="222">
        <v>2</v>
      </c>
      <c r="C834" s="223"/>
      <c r="D834" s="223"/>
      <c r="E834" s="223"/>
      <c r="F834" s="224"/>
      <c r="G834" s="7">
        <v>3</v>
      </c>
      <c r="H834" s="220">
        <v>4</v>
      </c>
      <c r="I834" s="221"/>
    </row>
    <row r="835" spans="1:9" ht="3.75" hidden="1" customHeight="1" x14ac:dyDescent="0.2">
      <c r="A835" s="8"/>
      <c r="B835" s="9"/>
      <c r="C835" s="9"/>
      <c r="D835" s="9"/>
      <c r="E835" s="9"/>
      <c r="F835" s="9"/>
      <c r="G835" s="10"/>
      <c r="H835" s="11"/>
      <c r="I835" s="12"/>
    </row>
    <row r="836" spans="1:9" hidden="1" x14ac:dyDescent="0.2">
      <c r="A836" s="233" t="s">
        <v>565</v>
      </c>
      <c r="B836" s="234"/>
      <c r="C836" s="234"/>
      <c r="D836" s="234"/>
      <c r="E836" s="234"/>
      <c r="F836" s="234"/>
      <c r="G836" s="234"/>
      <c r="H836" s="234"/>
      <c r="I836" s="235"/>
    </row>
    <row r="837" spans="1:9" ht="4.5" hidden="1" customHeight="1" x14ac:dyDescent="0.2">
      <c r="A837" s="13"/>
      <c r="B837" s="13"/>
      <c r="C837" s="13"/>
      <c r="D837" s="13"/>
      <c r="E837" s="13"/>
      <c r="F837" s="13"/>
      <c r="G837" s="14"/>
      <c r="H837" s="15"/>
      <c r="I837" s="15"/>
    </row>
    <row r="838" spans="1:9" ht="31.5" hidden="1" customHeight="1" x14ac:dyDescent="0.25">
      <c r="A838" s="16"/>
      <c r="B838" s="407" t="s">
        <v>566</v>
      </c>
      <c r="C838" s="408"/>
      <c r="D838" s="408"/>
      <c r="E838" s="408"/>
      <c r="F838" s="408"/>
      <c r="G838" s="212" t="s">
        <v>567</v>
      </c>
      <c r="H838" s="409">
        <f>[1]выездн!D25</f>
        <v>477</v>
      </c>
      <c r="I838" s="410"/>
    </row>
    <row r="839" spans="1:9" ht="33" hidden="1" customHeight="1" x14ac:dyDescent="0.25">
      <c r="A839" s="213"/>
      <c r="B839" s="407" t="s">
        <v>568</v>
      </c>
      <c r="C839" s="408"/>
      <c r="D839" s="408"/>
      <c r="E839" s="408"/>
      <c r="F839" s="408"/>
      <c r="G839" s="212" t="s">
        <v>567</v>
      </c>
      <c r="H839" s="409">
        <f>[1]выездн!G37</f>
        <v>367</v>
      </c>
      <c r="I839" s="411"/>
    </row>
    <row r="840" spans="1:9" ht="15.75" hidden="1" x14ac:dyDescent="0.25">
      <c r="A840" s="210"/>
      <c r="B840" s="210"/>
      <c r="C840" s="210"/>
      <c r="D840" s="210"/>
      <c r="E840" s="210"/>
      <c r="F840" s="210"/>
      <c r="G840" s="210"/>
      <c r="H840" s="210"/>
      <c r="I840" s="210"/>
    </row>
    <row r="841" spans="1:9" ht="15.75" hidden="1" x14ac:dyDescent="0.25">
      <c r="A841" s="210"/>
      <c r="B841" s="210"/>
      <c r="C841" s="210"/>
      <c r="D841" s="210"/>
      <c r="E841" s="210"/>
      <c r="F841" s="210"/>
      <c r="G841" s="210"/>
      <c r="H841" s="210"/>
      <c r="I841" s="210"/>
    </row>
    <row r="842" spans="1:9" hidden="1" x14ac:dyDescent="0.2">
      <c r="A842" s="33" t="s">
        <v>58</v>
      </c>
      <c r="B842" s="33"/>
      <c r="C842" s="33"/>
      <c r="D842" s="33"/>
      <c r="E842" s="33"/>
      <c r="F842" s="33"/>
      <c r="G842" s="33"/>
      <c r="H842" s="33"/>
      <c r="I842" s="33"/>
    </row>
    <row r="843" spans="1:9" hidden="1" x14ac:dyDescent="0.2">
      <c r="A843" s="33"/>
      <c r="B843" s="33"/>
      <c r="C843" s="33"/>
      <c r="D843" s="33"/>
      <c r="E843" s="33"/>
      <c r="F843" s="33"/>
      <c r="G843" s="33"/>
      <c r="H843" s="33"/>
      <c r="I843" s="33"/>
    </row>
    <row r="844" spans="1:9" hidden="1" x14ac:dyDescent="0.2">
      <c r="A844" s="33" t="s">
        <v>59</v>
      </c>
      <c r="B844" s="33"/>
      <c r="C844" s="33"/>
      <c r="D844" s="33"/>
      <c r="E844" s="33"/>
      <c r="F844" s="33"/>
      <c r="G844" s="33"/>
      <c r="H844" s="33"/>
      <c r="I844" s="33"/>
    </row>
    <row r="845" spans="1:9" hidden="1" x14ac:dyDescent="0.2"/>
    <row r="846" spans="1:9" ht="15.75" hidden="1" x14ac:dyDescent="0.25">
      <c r="A846" s="210"/>
      <c r="B846" s="210"/>
      <c r="C846" s="210"/>
      <c r="D846" s="210"/>
      <c r="E846" s="210"/>
      <c r="F846" s="210"/>
      <c r="G846" s="210"/>
      <c r="H846" s="210"/>
      <c r="I846" s="210"/>
    </row>
    <row r="847" spans="1:9" ht="15.75" hidden="1" x14ac:dyDescent="0.25">
      <c r="A847" s="210"/>
      <c r="B847" s="210"/>
      <c r="C847" s="210"/>
      <c r="D847" s="210"/>
      <c r="E847" s="210"/>
      <c r="F847" s="210"/>
      <c r="G847" s="210"/>
      <c r="H847" s="210"/>
      <c r="I847" s="210"/>
    </row>
    <row r="848" spans="1:9" ht="15.75" hidden="1" x14ac:dyDescent="0.25">
      <c r="A848" s="210"/>
      <c r="B848" s="210"/>
      <c r="C848" s="210"/>
      <c r="D848" s="210"/>
      <c r="E848" s="210"/>
      <c r="F848" s="210"/>
      <c r="G848" s="210"/>
      <c r="H848" s="210"/>
      <c r="I848" s="210"/>
    </row>
    <row r="849" spans="1:9" ht="15.75" x14ac:dyDescent="0.25">
      <c r="A849" s="210"/>
      <c r="B849" s="210"/>
      <c r="C849" s="210"/>
      <c r="D849" s="210"/>
      <c r="E849" s="210"/>
      <c r="F849" s="210"/>
      <c r="G849" s="210"/>
      <c r="H849" s="210"/>
      <c r="I849" s="210"/>
    </row>
    <row r="850" spans="1:9" ht="15.75" x14ac:dyDescent="0.25">
      <c r="A850" s="210"/>
      <c r="B850" s="210"/>
      <c r="C850" s="210"/>
      <c r="D850" s="210"/>
      <c r="E850" s="210"/>
      <c r="F850" s="210"/>
      <c r="G850" s="210"/>
      <c r="H850" s="210"/>
      <c r="I850" s="210"/>
    </row>
    <row r="851" spans="1:9" ht="15.75" x14ac:dyDescent="0.25">
      <c r="A851" s="210"/>
      <c r="B851" s="210"/>
      <c r="C851" s="210"/>
      <c r="D851" s="210"/>
      <c r="E851" s="210"/>
      <c r="F851" s="210"/>
      <c r="G851" s="210"/>
      <c r="H851" s="210"/>
      <c r="I851" s="210"/>
    </row>
    <row r="852" spans="1:9" ht="15.75" x14ac:dyDescent="0.25">
      <c r="A852" s="210"/>
      <c r="B852" s="210"/>
      <c r="C852" s="210"/>
      <c r="D852" s="210"/>
      <c r="E852" s="210"/>
      <c r="F852" s="210"/>
      <c r="G852" s="210"/>
      <c r="H852" s="210"/>
      <c r="I852" s="210"/>
    </row>
    <row r="853" spans="1:9" ht="15.75" x14ac:dyDescent="0.25">
      <c r="A853" s="210"/>
      <c r="B853" s="210"/>
      <c r="C853" s="210"/>
      <c r="D853" s="210"/>
      <c r="E853" s="210"/>
      <c r="F853" s="210"/>
      <c r="G853" s="210"/>
      <c r="H853" s="210"/>
      <c r="I853" s="210"/>
    </row>
    <row r="854" spans="1:9" ht="15.75" x14ac:dyDescent="0.25">
      <c r="A854" s="210"/>
      <c r="B854" s="210"/>
      <c r="C854" s="210"/>
      <c r="D854" s="210"/>
      <c r="E854" s="210"/>
      <c r="F854" s="210"/>
      <c r="G854" s="210"/>
      <c r="H854" s="210"/>
      <c r="I854" s="210"/>
    </row>
    <row r="855" spans="1:9" ht="15.75" x14ac:dyDescent="0.25">
      <c r="A855" s="210"/>
      <c r="B855" s="210"/>
      <c r="C855" s="210"/>
      <c r="D855" s="210"/>
      <c r="E855" s="210"/>
      <c r="F855" s="210"/>
      <c r="G855" s="210"/>
      <c r="H855" s="210"/>
      <c r="I855" s="210"/>
    </row>
    <row r="856" spans="1:9" ht="15.75" x14ac:dyDescent="0.25">
      <c r="A856" s="210"/>
      <c r="B856" s="210"/>
      <c r="C856" s="210"/>
      <c r="D856" s="210"/>
      <c r="E856" s="210"/>
      <c r="F856" s="210"/>
      <c r="G856" s="210"/>
      <c r="H856" s="210"/>
      <c r="I856" s="210"/>
    </row>
  </sheetData>
  <mergeCells count="524">
    <mergeCell ref="B838:F838"/>
    <mergeCell ref="H838:I838"/>
    <mergeCell ref="B839:F839"/>
    <mergeCell ref="H839:I839"/>
    <mergeCell ref="A831:I831"/>
    <mergeCell ref="B833:F833"/>
    <mergeCell ref="H833:I833"/>
    <mergeCell ref="B834:F834"/>
    <mergeCell ref="H834:I834"/>
    <mergeCell ref="A836:I836"/>
    <mergeCell ref="B783:F783"/>
    <mergeCell ref="H783:I783"/>
    <mergeCell ref="B785:G785"/>
    <mergeCell ref="B797:G797"/>
    <mergeCell ref="A829:I829"/>
    <mergeCell ref="A830:I830"/>
    <mergeCell ref="A778:I778"/>
    <mergeCell ref="A779:I779"/>
    <mergeCell ref="H780:I780"/>
    <mergeCell ref="H781:I781"/>
    <mergeCell ref="B782:F782"/>
    <mergeCell ref="H782:I782"/>
    <mergeCell ref="H729:I729"/>
    <mergeCell ref="H730:I730"/>
    <mergeCell ref="H731:I731"/>
    <mergeCell ref="H732:I732"/>
    <mergeCell ref="H776:I776"/>
    <mergeCell ref="A777:I777"/>
    <mergeCell ref="A724:I724"/>
    <mergeCell ref="B726:F726"/>
    <mergeCell ref="H726:I726"/>
    <mergeCell ref="B727:F727"/>
    <mergeCell ref="H727:I727"/>
    <mergeCell ref="B728:F728"/>
    <mergeCell ref="H728:I728"/>
    <mergeCell ref="A717:I717"/>
    <mergeCell ref="A718:H718"/>
    <mergeCell ref="A719:H719"/>
    <mergeCell ref="B721:F721"/>
    <mergeCell ref="H721:I721"/>
    <mergeCell ref="B722:F722"/>
    <mergeCell ref="H722:I722"/>
    <mergeCell ref="B651:F651"/>
    <mergeCell ref="H651:I651"/>
    <mergeCell ref="B652:F652"/>
    <mergeCell ref="H652:I652"/>
    <mergeCell ref="B653:F653"/>
    <mergeCell ref="H653:I653"/>
    <mergeCell ref="H646:I646"/>
    <mergeCell ref="H647:I647"/>
    <mergeCell ref="H648:I648"/>
    <mergeCell ref="H649:I649"/>
    <mergeCell ref="B650:F650"/>
    <mergeCell ref="H650:I650"/>
    <mergeCell ref="H640:I640"/>
    <mergeCell ref="H641:I641"/>
    <mergeCell ref="H642:I642"/>
    <mergeCell ref="H643:I643"/>
    <mergeCell ref="H644:I644"/>
    <mergeCell ref="B645:F645"/>
    <mergeCell ref="H645:I645"/>
    <mergeCell ref="H634:I634"/>
    <mergeCell ref="H635:I635"/>
    <mergeCell ref="H636:I636"/>
    <mergeCell ref="H637:I637"/>
    <mergeCell ref="H638:I638"/>
    <mergeCell ref="H639:I639"/>
    <mergeCell ref="B628:F628"/>
    <mergeCell ref="H628:I628"/>
    <mergeCell ref="A630:I630"/>
    <mergeCell ref="B632:F632"/>
    <mergeCell ref="H632:I632"/>
    <mergeCell ref="H633:I633"/>
    <mergeCell ref="B625:F625"/>
    <mergeCell ref="H625:I625"/>
    <mergeCell ref="B626:F626"/>
    <mergeCell ref="H626:I626"/>
    <mergeCell ref="B627:F627"/>
    <mergeCell ref="H627:I627"/>
    <mergeCell ref="B622:F622"/>
    <mergeCell ref="H622:I622"/>
    <mergeCell ref="B623:F623"/>
    <mergeCell ref="H623:I623"/>
    <mergeCell ref="B624:F624"/>
    <mergeCell ref="H624:I624"/>
    <mergeCell ref="B619:F619"/>
    <mergeCell ref="H619:I619"/>
    <mergeCell ref="B620:F620"/>
    <mergeCell ref="H620:I620"/>
    <mergeCell ref="B621:F621"/>
    <mergeCell ref="H621:I621"/>
    <mergeCell ref="B616:F616"/>
    <mergeCell ref="H616:I616"/>
    <mergeCell ref="B617:F617"/>
    <mergeCell ref="H617:I617"/>
    <mergeCell ref="B618:F618"/>
    <mergeCell ref="H618:I618"/>
    <mergeCell ref="B613:F613"/>
    <mergeCell ref="H613:I613"/>
    <mergeCell ref="B614:F614"/>
    <mergeCell ref="H614:I614"/>
    <mergeCell ref="B615:F615"/>
    <mergeCell ref="H615:I615"/>
    <mergeCell ref="B605:F605"/>
    <mergeCell ref="H605:I605"/>
    <mergeCell ref="A607:I607"/>
    <mergeCell ref="B609:F609"/>
    <mergeCell ref="H609:I609"/>
    <mergeCell ref="A611:I611"/>
    <mergeCell ref="B602:F602"/>
    <mergeCell ref="H602:I602"/>
    <mergeCell ref="B603:F603"/>
    <mergeCell ref="H603:I603"/>
    <mergeCell ref="B604:F604"/>
    <mergeCell ref="H604:I604"/>
    <mergeCell ref="B599:F599"/>
    <mergeCell ref="H599:I599"/>
    <mergeCell ref="B600:F600"/>
    <mergeCell ref="H600:I600"/>
    <mergeCell ref="B601:F601"/>
    <mergeCell ref="H601:I601"/>
    <mergeCell ref="B596:F596"/>
    <mergeCell ref="H596:I596"/>
    <mergeCell ref="B597:F597"/>
    <mergeCell ref="H597:I597"/>
    <mergeCell ref="B598:F598"/>
    <mergeCell ref="H598:I598"/>
    <mergeCell ref="A591:I591"/>
    <mergeCell ref="B593:F593"/>
    <mergeCell ref="H593:I593"/>
    <mergeCell ref="B594:F594"/>
    <mergeCell ref="H594:I594"/>
    <mergeCell ref="B595:F595"/>
    <mergeCell ref="H595:I595"/>
    <mergeCell ref="A585:I585"/>
    <mergeCell ref="B587:F587"/>
    <mergeCell ref="H587:I587"/>
    <mergeCell ref="B588:F588"/>
    <mergeCell ref="H588:I588"/>
    <mergeCell ref="B589:F589"/>
    <mergeCell ref="H589:I589"/>
    <mergeCell ref="B581:F581"/>
    <mergeCell ref="H581:I581"/>
    <mergeCell ref="B582:F582"/>
    <mergeCell ref="H582:I582"/>
    <mergeCell ref="B583:F583"/>
    <mergeCell ref="H583:I583"/>
    <mergeCell ref="B578:F578"/>
    <mergeCell ref="H578:I578"/>
    <mergeCell ref="B579:F579"/>
    <mergeCell ref="H579:I579"/>
    <mergeCell ref="B580:F580"/>
    <mergeCell ref="H580:I580"/>
    <mergeCell ref="B572:F572"/>
    <mergeCell ref="H572:I572"/>
    <mergeCell ref="H573:I573"/>
    <mergeCell ref="A575:I575"/>
    <mergeCell ref="B577:F577"/>
    <mergeCell ref="H577:I577"/>
    <mergeCell ref="B569:F569"/>
    <mergeCell ref="H569:I569"/>
    <mergeCell ref="B570:F570"/>
    <mergeCell ref="H570:I570"/>
    <mergeCell ref="B571:F571"/>
    <mergeCell ref="H571:I571"/>
    <mergeCell ref="B565:F565"/>
    <mergeCell ref="H565:I565"/>
    <mergeCell ref="H566:I566"/>
    <mergeCell ref="B567:F567"/>
    <mergeCell ref="H567:I567"/>
    <mergeCell ref="H568:I568"/>
    <mergeCell ref="H561:I561"/>
    <mergeCell ref="B562:F562"/>
    <mergeCell ref="H562:I562"/>
    <mergeCell ref="H563:I563"/>
    <mergeCell ref="B564:F564"/>
    <mergeCell ref="H564:I564"/>
    <mergeCell ref="B557:F557"/>
    <mergeCell ref="H557:I557"/>
    <mergeCell ref="H558:I558"/>
    <mergeCell ref="B559:F559"/>
    <mergeCell ref="H559:I559"/>
    <mergeCell ref="B560:F560"/>
    <mergeCell ref="H560:I560"/>
    <mergeCell ref="H553:I553"/>
    <mergeCell ref="H554:I554"/>
    <mergeCell ref="B555:F555"/>
    <mergeCell ref="H555:I555"/>
    <mergeCell ref="B556:F556"/>
    <mergeCell ref="H556:I556"/>
    <mergeCell ref="H547:I547"/>
    <mergeCell ref="H549:I549"/>
    <mergeCell ref="B550:F550"/>
    <mergeCell ref="H550:I550"/>
    <mergeCell ref="H551:I551"/>
    <mergeCell ref="B552:F552"/>
    <mergeCell ref="H552:I552"/>
    <mergeCell ref="H542:I542"/>
    <mergeCell ref="H543:I543"/>
    <mergeCell ref="B544:F544"/>
    <mergeCell ref="H544:I544"/>
    <mergeCell ref="H545:I545"/>
    <mergeCell ref="H546:I546"/>
    <mergeCell ref="H536:I536"/>
    <mergeCell ref="H537:I537"/>
    <mergeCell ref="H538:I538"/>
    <mergeCell ref="H539:I539"/>
    <mergeCell ref="H540:I540"/>
    <mergeCell ref="H541:I541"/>
    <mergeCell ref="A529:I529"/>
    <mergeCell ref="H531:I531"/>
    <mergeCell ref="H532:I532"/>
    <mergeCell ref="H533:I533"/>
    <mergeCell ref="H534:I534"/>
    <mergeCell ref="H535:I535"/>
    <mergeCell ref="H523:I523"/>
    <mergeCell ref="A524:I524"/>
    <mergeCell ref="A525:I525"/>
    <mergeCell ref="A526:I526"/>
    <mergeCell ref="B527:F527"/>
    <mergeCell ref="H527:I527"/>
    <mergeCell ref="H517:I517"/>
    <mergeCell ref="H518:I518"/>
    <mergeCell ref="H519:I519"/>
    <mergeCell ref="H520:I520"/>
    <mergeCell ref="H521:I521"/>
    <mergeCell ref="H522:I522"/>
    <mergeCell ref="B511:F511"/>
    <mergeCell ref="H511:I511"/>
    <mergeCell ref="A513:I513"/>
    <mergeCell ref="H515:I515"/>
    <mergeCell ref="B516:F516"/>
    <mergeCell ref="H516:I516"/>
    <mergeCell ref="H507:I507"/>
    <mergeCell ref="B508:F508"/>
    <mergeCell ref="H508:I508"/>
    <mergeCell ref="B509:F509"/>
    <mergeCell ref="H509:I509"/>
    <mergeCell ref="B510:F510"/>
    <mergeCell ref="H510:I510"/>
    <mergeCell ref="H500:I500"/>
    <mergeCell ref="B501:F501"/>
    <mergeCell ref="H501:I501"/>
    <mergeCell ref="A503:I503"/>
    <mergeCell ref="H505:I505"/>
    <mergeCell ref="B506:F506"/>
    <mergeCell ref="H506:I506"/>
    <mergeCell ref="H492:I492"/>
    <mergeCell ref="H493:I493"/>
    <mergeCell ref="H494:I494"/>
    <mergeCell ref="H495:I495"/>
    <mergeCell ref="H496:I496"/>
    <mergeCell ref="A498:I498"/>
    <mergeCell ref="B488:F488"/>
    <mergeCell ref="H488:I488"/>
    <mergeCell ref="B489:F489"/>
    <mergeCell ref="H489:I489"/>
    <mergeCell ref="H490:I490"/>
    <mergeCell ref="H491:I491"/>
    <mergeCell ref="A481:I481"/>
    <mergeCell ref="H483:I483"/>
    <mergeCell ref="H484:I484"/>
    <mergeCell ref="H485:I485"/>
    <mergeCell ref="H486:I486"/>
    <mergeCell ref="H487:I487"/>
    <mergeCell ref="H475:I475"/>
    <mergeCell ref="H476:I476"/>
    <mergeCell ref="H477:I477"/>
    <mergeCell ref="H478:I478"/>
    <mergeCell ref="B479:F479"/>
    <mergeCell ref="H479:I479"/>
    <mergeCell ref="H467:I467"/>
    <mergeCell ref="A469:I469"/>
    <mergeCell ref="H471:I471"/>
    <mergeCell ref="H472:I472"/>
    <mergeCell ref="H473:I473"/>
    <mergeCell ref="H474:I474"/>
    <mergeCell ref="H458:I458"/>
    <mergeCell ref="H459:I459"/>
    <mergeCell ref="A461:I461"/>
    <mergeCell ref="H463:I463"/>
    <mergeCell ref="A464:I464"/>
    <mergeCell ref="H466:I466"/>
    <mergeCell ref="H448:I448"/>
    <mergeCell ref="H449:I449"/>
    <mergeCell ref="A451:I451"/>
    <mergeCell ref="H453:I453"/>
    <mergeCell ref="H454:I454"/>
    <mergeCell ref="A456:I456"/>
    <mergeCell ref="H438:I438"/>
    <mergeCell ref="H439:I439"/>
    <mergeCell ref="A441:I441"/>
    <mergeCell ref="H443:I443"/>
    <mergeCell ref="H444:I444"/>
    <mergeCell ref="A446:I446"/>
    <mergeCell ref="H432:I432"/>
    <mergeCell ref="B433:F433"/>
    <mergeCell ref="H433:I433"/>
    <mergeCell ref="A435:I435"/>
    <mergeCell ref="B437:F437"/>
    <mergeCell ref="H437:I437"/>
    <mergeCell ref="B429:F429"/>
    <mergeCell ref="H429:I429"/>
    <mergeCell ref="B430:F430"/>
    <mergeCell ref="H430:I430"/>
    <mergeCell ref="B431:F431"/>
    <mergeCell ref="H431:I431"/>
    <mergeCell ref="B417:F417"/>
    <mergeCell ref="B418:F418"/>
    <mergeCell ref="B423:F423"/>
    <mergeCell ref="B424:F424"/>
    <mergeCell ref="A426:I426"/>
    <mergeCell ref="H428:I428"/>
    <mergeCell ref="A379:F379"/>
    <mergeCell ref="B392:F392"/>
    <mergeCell ref="B399:F399"/>
    <mergeCell ref="B400:F400"/>
    <mergeCell ref="B405:F405"/>
    <mergeCell ref="B412:F412"/>
    <mergeCell ref="B372:F372"/>
    <mergeCell ref="H372:I372"/>
    <mergeCell ref="B373:F373"/>
    <mergeCell ref="H373:I373"/>
    <mergeCell ref="A375:I375"/>
    <mergeCell ref="H377:I377"/>
    <mergeCell ref="B365:F365"/>
    <mergeCell ref="H365:I365"/>
    <mergeCell ref="A367:I367"/>
    <mergeCell ref="A369:I369"/>
    <mergeCell ref="B371:F371"/>
    <mergeCell ref="H371:I371"/>
    <mergeCell ref="H338:I338"/>
    <mergeCell ref="H342:I342"/>
    <mergeCell ref="A359:I359"/>
    <mergeCell ref="A360:I360"/>
    <mergeCell ref="A361:I361"/>
    <mergeCell ref="B364:F364"/>
    <mergeCell ref="H364:I364"/>
    <mergeCell ref="H332:I332"/>
    <mergeCell ref="H333:I333"/>
    <mergeCell ref="H334:I334"/>
    <mergeCell ref="H335:I335"/>
    <mergeCell ref="H336:I336"/>
    <mergeCell ref="H337:I337"/>
    <mergeCell ref="H326:I326"/>
    <mergeCell ref="H327:I327"/>
    <mergeCell ref="H328:I328"/>
    <mergeCell ref="H329:I329"/>
    <mergeCell ref="H330:I330"/>
    <mergeCell ref="H331:I331"/>
    <mergeCell ref="H322:I322"/>
    <mergeCell ref="H323:I323"/>
    <mergeCell ref="B324:F324"/>
    <mergeCell ref="H324:I324"/>
    <mergeCell ref="B325:F325"/>
    <mergeCell ref="H325:I325"/>
    <mergeCell ref="B316:F316"/>
    <mergeCell ref="H316:I316"/>
    <mergeCell ref="A318:I318"/>
    <mergeCell ref="B320:F320"/>
    <mergeCell ref="H320:I320"/>
    <mergeCell ref="H321:I321"/>
    <mergeCell ref="B296:F296"/>
    <mergeCell ref="A311:I311"/>
    <mergeCell ref="A312:I312"/>
    <mergeCell ref="A313:I313"/>
    <mergeCell ref="B315:F315"/>
    <mergeCell ref="H315:I315"/>
    <mergeCell ref="B264:F264"/>
    <mergeCell ref="B265:F265"/>
    <mergeCell ref="B266:F266"/>
    <mergeCell ref="B267:F267"/>
    <mergeCell ref="B268:F268"/>
    <mergeCell ref="B290:F290"/>
    <mergeCell ref="B223:F223"/>
    <mergeCell ref="A225:G225"/>
    <mergeCell ref="A226:G226"/>
    <mergeCell ref="B227:F227"/>
    <mergeCell ref="B241:F241"/>
    <mergeCell ref="B262:F262"/>
    <mergeCell ref="B205:F205"/>
    <mergeCell ref="H205:I205"/>
    <mergeCell ref="B206:F206"/>
    <mergeCell ref="B208:G208"/>
    <mergeCell ref="B215:F215"/>
    <mergeCell ref="B216:F216"/>
    <mergeCell ref="H182:I182"/>
    <mergeCell ref="A183:G184"/>
    <mergeCell ref="H183:I184"/>
    <mergeCell ref="A202:I202"/>
    <mergeCell ref="A203:H203"/>
    <mergeCell ref="A204:H204"/>
    <mergeCell ref="H178:I178"/>
    <mergeCell ref="H179:I179"/>
    <mergeCell ref="A180:A181"/>
    <mergeCell ref="B180:F181"/>
    <mergeCell ref="G180:G181"/>
    <mergeCell ref="H180:I181"/>
    <mergeCell ref="H172:I172"/>
    <mergeCell ref="H173:I173"/>
    <mergeCell ref="H174:I174"/>
    <mergeCell ref="H175:I175"/>
    <mergeCell ref="H176:I176"/>
    <mergeCell ref="H177:I177"/>
    <mergeCell ref="B168:F168"/>
    <mergeCell ref="H168:I168"/>
    <mergeCell ref="B169:F169"/>
    <mergeCell ref="H169:I169"/>
    <mergeCell ref="H170:I170"/>
    <mergeCell ref="H171:I171"/>
    <mergeCell ref="H162:I162"/>
    <mergeCell ref="H163:I163"/>
    <mergeCell ref="H164:I164"/>
    <mergeCell ref="H165:I165"/>
    <mergeCell ref="H166:I166"/>
    <mergeCell ref="B167:F167"/>
    <mergeCell ref="H167:I167"/>
    <mergeCell ref="A152:I152"/>
    <mergeCell ref="A153:H153"/>
    <mergeCell ref="A154:H154"/>
    <mergeCell ref="B156:F156"/>
    <mergeCell ref="H156:I156"/>
    <mergeCell ref="B157:F157"/>
    <mergeCell ref="H157:I157"/>
    <mergeCell ref="H133:I133"/>
    <mergeCell ref="B134:F134"/>
    <mergeCell ref="H134:I134"/>
    <mergeCell ref="H135:I135"/>
    <mergeCell ref="A136:G136"/>
    <mergeCell ref="H136:I136"/>
    <mergeCell ref="H127:I127"/>
    <mergeCell ref="H128:I128"/>
    <mergeCell ref="H129:I129"/>
    <mergeCell ref="H130:I130"/>
    <mergeCell ref="H131:I131"/>
    <mergeCell ref="H132:I132"/>
    <mergeCell ref="B122:F122"/>
    <mergeCell ref="H122:I122"/>
    <mergeCell ref="H123:I123"/>
    <mergeCell ref="H124:I124"/>
    <mergeCell ref="H125:I125"/>
    <mergeCell ref="H126:I126"/>
    <mergeCell ref="H118:I118"/>
    <mergeCell ref="H119:I119"/>
    <mergeCell ref="B120:F120"/>
    <mergeCell ref="H120:I120"/>
    <mergeCell ref="B121:F121"/>
    <mergeCell ref="H121:I121"/>
    <mergeCell ref="B109:F109"/>
    <mergeCell ref="H109:I109"/>
    <mergeCell ref="H114:I114"/>
    <mergeCell ref="H115:I115"/>
    <mergeCell ref="H116:I116"/>
    <mergeCell ref="H117:I117"/>
    <mergeCell ref="H85:I85"/>
    <mergeCell ref="A104:I104"/>
    <mergeCell ref="A105:H105"/>
    <mergeCell ref="A106:H106"/>
    <mergeCell ref="B108:F108"/>
    <mergeCell ref="H108:I108"/>
    <mergeCell ref="H80:I80"/>
    <mergeCell ref="H81:I81"/>
    <mergeCell ref="B82:F82"/>
    <mergeCell ref="H82:I82"/>
    <mergeCell ref="H83:I83"/>
    <mergeCell ref="H84:I84"/>
    <mergeCell ref="H74:I74"/>
    <mergeCell ref="H75:I75"/>
    <mergeCell ref="H76:I76"/>
    <mergeCell ref="H77:I77"/>
    <mergeCell ref="H78:I78"/>
    <mergeCell ref="H79:I79"/>
    <mergeCell ref="H70:I70"/>
    <mergeCell ref="B71:F71"/>
    <mergeCell ref="H71:I71"/>
    <mergeCell ref="B72:F72"/>
    <mergeCell ref="H72:I72"/>
    <mergeCell ref="B73:F73"/>
    <mergeCell ref="H73:I73"/>
    <mergeCell ref="B61:F61"/>
    <mergeCell ref="H61:I61"/>
    <mergeCell ref="H66:I66"/>
    <mergeCell ref="H67:I67"/>
    <mergeCell ref="H68:I68"/>
    <mergeCell ref="H69:I69"/>
    <mergeCell ref="H36:I36"/>
    <mergeCell ref="H37:I37"/>
    <mergeCell ref="A56:I56"/>
    <mergeCell ref="A57:H57"/>
    <mergeCell ref="A58:H58"/>
    <mergeCell ref="B60:F60"/>
    <mergeCell ref="H60:I60"/>
    <mergeCell ref="H31:I31"/>
    <mergeCell ref="H32:I32"/>
    <mergeCell ref="H33:I33"/>
    <mergeCell ref="H34:I34"/>
    <mergeCell ref="B35:F35"/>
    <mergeCell ref="H35:I35"/>
    <mergeCell ref="B25:F25"/>
    <mergeCell ref="H25:I25"/>
    <mergeCell ref="H26:I26"/>
    <mergeCell ref="H27:I27"/>
    <mergeCell ref="H28:I28"/>
    <mergeCell ref="H30:I30"/>
    <mergeCell ref="H22:I22"/>
    <mergeCell ref="B23:F23"/>
    <mergeCell ref="H23:I23"/>
    <mergeCell ref="B24:F24"/>
    <mergeCell ref="H24:I24"/>
    <mergeCell ref="A14:I14"/>
    <mergeCell ref="B16:F16"/>
    <mergeCell ref="H16:I16"/>
    <mergeCell ref="H17:I17"/>
    <mergeCell ref="H18:I18"/>
    <mergeCell ref="H19:I19"/>
    <mergeCell ref="A7:I7"/>
    <mergeCell ref="A8:H8"/>
    <mergeCell ref="A9:H9"/>
    <mergeCell ref="B11:F11"/>
    <mergeCell ref="H11:I11"/>
    <mergeCell ref="B12:F12"/>
    <mergeCell ref="H12:I12"/>
    <mergeCell ref="H20:I20"/>
    <mergeCell ref="H21:I21"/>
  </mergeCells>
  <pageMargins left="0.37" right="0.32" top="0.75" bottom="0.4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прейс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2019-07-24T12:13:01Z</dcterms:modified>
</cp:coreProperties>
</file>