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175" i="1"/>
  <c r="F175" s="1"/>
  <c r="C175"/>
  <c r="F174"/>
  <c r="C174"/>
  <c r="F173"/>
  <c r="E173"/>
  <c r="C173"/>
  <c r="E172"/>
  <c r="F172" s="1"/>
  <c r="C172"/>
  <c r="E171"/>
  <c r="F171" s="1"/>
  <c r="E170"/>
  <c r="F170" s="1"/>
  <c r="C170"/>
  <c r="F169"/>
  <c r="C169"/>
  <c r="F168"/>
  <c r="E168"/>
  <c r="C168"/>
  <c r="E167"/>
  <c r="F167" s="1"/>
  <c r="C167"/>
  <c r="E166"/>
  <c r="F166" s="1"/>
  <c r="C166"/>
  <c r="E164"/>
  <c r="F164" s="1"/>
  <c r="C164"/>
  <c r="D162"/>
  <c r="C161"/>
  <c r="E158"/>
  <c r="F158" s="1"/>
  <c r="C158"/>
  <c r="F157"/>
  <c r="E156"/>
  <c r="F156" s="1"/>
  <c r="C156"/>
  <c r="E155"/>
  <c r="F155" s="1"/>
  <c r="C155"/>
  <c r="E154"/>
  <c r="F154" s="1"/>
  <c r="C154"/>
  <c r="E153"/>
  <c r="F153" s="1"/>
  <c r="C153"/>
  <c r="E152"/>
  <c r="F152" s="1"/>
  <c r="C152"/>
  <c r="E151"/>
  <c r="F151" s="1"/>
  <c r="C151"/>
  <c r="F149"/>
  <c r="E149"/>
  <c r="C149"/>
  <c r="E144"/>
  <c r="F144" s="1"/>
  <c r="C144"/>
  <c r="E143"/>
  <c r="F143" s="1"/>
  <c r="C143"/>
  <c r="E142"/>
  <c r="F142" s="1"/>
  <c r="C142"/>
  <c r="F141"/>
  <c r="E141"/>
  <c r="C141"/>
  <c r="E140"/>
  <c r="F140" s="1"/>
  <c r="C140"/>
  <c r="E137"/>
  <c r="E136"/>
  <c r="E135"/>
  <c r="E134"/>
  <c r="E133"/>
  <c r="E132"/>
  <c r="E131"/>
  <c r="E130"/>
  <c r="E129"/>
  <c r="E128"/>
  <c r="E126"/>
  <c r="E125"/>
  <c r="E124"/>
  <c r="E123"/>
  <c r="E122"/>
  <c r="E121"/>
  <c r="E120"/>
  <c r="E119"/>
  <c r="E118"/>
  <c r="E117"/>
  <c r="E116"/>
  <c r="E115"/>
  <c r="E114"/>
  <c r="E113"/>
  <c r="E112"/>
  <c r="E110"/>
  <c r="F110" s="1"/>
  <c r="E109"/>
  <c r="F109" s="1"/>
  <c r="C109"/>
  <c r="E108"/>
  <c r="F108" s="1"/>
  <c r="C108"/>
  <c r="F107"/>
  <c r="E107"/>
  <c r="C107"/>
  <c r="E106"/>
  <c r="F106" s="1"/>
  <c r="C106"/>
  <c r="E105"/>
  <c r="F105" s="1"/>
  <c r="C105"/>
  <c r="E104"/>
  <c r="F104" s="1"/>
  <c r="C104"/>
  <c r="E103"/>
  <c r="F103" s="1"/>
  <c r="C103"/>
  <c r="E102"/>
  <c r="F102" s="1"/>
  <c r="C102"/>
  <c r="E101"/>
  <c r="F101" s="1"/>
  <c r="C101"/>
  <c r="E100"/>
  <c r="F100" s="1"/>
  <c r="C100"/>
  <c r="F99"/>
  <c r="E99"/>
  <c r="C99"/>
  <c r="E98"/>
  <c r="F98" s="1"/>
  <c r="C98"/>
  <c r="E97"/>
  <c r="F97" s="1"/>
  <c r="C97"/>
  <c r="E96"/>
  <c r="F96" s="1"/>
  <c r="C96"/>
  <c r="E95"/>
  <c r="F95" s="1"/>
  <c r="C95"/>
  <c r="E94"/>
  <c r="F94" s="1"/>
  <c r="C94"/>
  <c r="E93"/>
  <c r="F93" s="1"/>
  <c r="C93"/>
  <c r="E92"/>
  <c r="F92" s="1"/>
  <c r="C92"/>
  <c r="F91"/>
  <c r="E91"/>
  <c r="C91"/>
  <c r="E90"/>
  <c r="F90" s="1"/>
  <c r="C90"/>
  <c r="E89"/>
  <c r="F89" s="1"/>
  <c r="C89"/>
  <c r="E87"/>
  <c r="F87" s="1"/>
  <c r="C87"/>
  <c r="E86"/>
  <c r="F86" s="1"/>
  <c r="C86"/>
  <c r="E85"/>
  <c r="F85" s="1"/>
  <c r="C85"/>
  <c r="E84"/>
  <c r="F84" s="1"/>
  <c r="C84"/>
  <c r="E83"/>
  <c r="F83" s="1"/>
  <c r="C83"/>
  <c r="F82"/>
  <c r="E82"/>
  <c r="C82"/>
  <c r="E81"/>
  <c r="F81" s="1"/>
  <c r="C81"/>
  <c r="E78"/>
  <c r="F78" s="1"/>
  <c r="C78"/>
  <c r="E77"/>
  <c r="F77" s="1"/>
  <c r="C77"/>
  <c r="E76"/>
  <c r="F76" s="1"/>
  <c r="C76"/>
  <c r="E75"/>
  <c r="F75" s="1"/>
  <c r="C75"/>
  <c r="E72"/>
  <c r="F72" s="1"/>
  <c r="C72"/>
  <c r="E71"/>
  <c r="F71" s="1"/>
  <c r="C71"/>
  <c r="F70"/>
  <c r="E70"/>
  <c r="C70"/>
  <c r="E69"/>
  <c r="F69" s="1"/>
  <c r="C69"/>
  <c r="E68"/>
  <c r="F68" s="1"/>
  <c r="C68"/>
  <c r="E67"/>
  <c r="F67" s="1"/>
  <c r="C67"/>
  <c r="E66"/>
  <c r="F66" s="1"/>
  <c r="C66"/>
  <c r="E65"/>
  <c r="F65" s="1"/>
  <c r="C65"/>
  <c r="E64"/>
  <c r="F64" s="1"/>
  <c r="C64"/>
  <c r="E63"/>
  <c r="F63" s="1"/>
  <c r="C63"/>
  <c r="F62"/>
  <c r="E62"/>
  <c r="C62"/>
  <c r="E61"/>
  <c r="F61" s="1"/>
  <c r="C61"/>
  <c r="E60"/>
  <c r="F60" s="1"/>
  <c r="C60"/>
  <c r="E57"/>
  <c r="F57" s="1"/>
  <c r="C57"/>
  <c r="E53"/>
  <c r="F53" s="1"/>
  <c r="C53"/>
  <c r="E51"/>
  <c r="F51" s="1"/>
  <c r="C51"/>
  <c r="E49"/>
  <c r="F49" s="1"/>
  <c r="C49"/>
  <c r="E46"/>
  <c r="F46" s="1"/>
  <c r="C46"/>
  <c r="F45"/>
  <c r="E45"/>
  <c r="C45"/>
  <c r="E44"/>
  <c r="F44" s="1"/>
  <c r="C44"/>
  <c r="E43"/>
  <c r="F43" s="1"/>
  <c r="C43"/>
  <c r="E42"/>
  <c r="F42" s="1"/>
  <c r="C42"/>
  <c r="E41"/>
  <c r="F41" s="1"/>
  <c r="C41"/>
  <c r="E40"/>
  <c r="F40" s="1"/>
  <c r="C40"/>
  <c r="E39"/>
  <c r="F39" s="1"/>
  <c r="C39"/>
  <c r="E38"/>
  <c r="F38" s="1"/>
  <c r="C38"/>
  <c r="F36"/>
  <c r="E36"/>
  <c r="C36"/>
  <c r="E35"/>
  <c r="F35" s="1"/>
  <c r="C35"/>
  <c r="E34"/>
  <c r="F34" s="1"/>
  <c r="C34"/>
  <c r="E33"/>
  <c r="F33" s="1"/>
  <c r="C33"/>
  <c r="E32"/>
  <c r="F32" s="1"/>
  <c r="C32"/>
  <c r="E31"/>
  <c r="F31" s="1"/>
  <c r="C31"/>
  <c r="E30"/>
  <c r="F30" s="1"/>
  <c r="C30"/>
  <c r="E29"/>
  <c r="F29" s="1"/>
  <c r="C29"/>
  <c r="E28"/>
  <c r="F28" s="1"/>
  <c r="C28"/>
  <c r="E25"/>
  <c r="F25" s="1"/>
  <c r="C25"/>
  <c r="E23"/>
  <c r="F23" s="1"/>
  <c r="C23"/>
</calcChain>
</file>

<file path=xl/sharedStrings.xml><?xml version="1.0" encoding="utf-8"?>
<sst xmlns="http://schemas.openxmlformats.org/spreadsheetml/2006/main" count="162" uniqueCount="148">
  <si>
    <t>УТВЕРЖДАЮ</t>
  </si>
  <si>
    <t xml:space="preserve">Главный врач </t>
  </si>
  <si>
    <t>ГБУЗ РК "Воркутинская</t>
  </si>
  <si>
    <t>детская больница"</t>
  </si>
  <si>
    <t>______________С.В.Сальников</t>
  </si>
  <si>
    <t>" ____"  _________ 2017 г.</t>
  </si>
  <si>
    <t>ПРЕЙСКУРАНТ</t>
  </si>
  <si>
    <t>на платные  услуги</t>
  </si>
  <si>
    <t>по желанию населения</t>
  </si>
  <si>
    <t>по ГБУЗ  РК "Воркутинская детская  больница"</t>
  </si>
  <si>
    <t>с " 01"  сентября 2017 года</t>
  </si>
  <si>
    <t>Наименование услуги</t>
  </si>
  <si>
    <t>Норма времени, мин.</t>
  </si>
  <si>
    <t>Цена, руб.</t>
  </si>
  <si>
    <t>При оказании первичной, в том числе доврачебной, врачебной и специализированной, медико-санитарной помощи организуются и выполняются следующие работы (услуги):</t>
  </si>
  <si>
    <t>1) при оказании первичной медико-санитарной помощи в амбулаторных условиях по специальностям:</t>
  </si>
  <si>
    <t>Консультативные осмотры на дому:</t>
  </si>
  <si>
    <t>Врач-педиатр</t>
  </si>
  <si>
    <t>Консультативный прием в поликлинике:</t>
  </si>
  <si>
    <t>2) при оказании первичной специализированной  медико-санитарной помощи в амбулаторных условиях по специальностям:</t>
  </si>
  <si>
    <t>Врач-аллерголог-иммунолог</t>
  </si>
  <si>
    <t>Врач-гастроэнтеролог</t>
  </si>
  <si>
    <t xml:space="preserve">Врач-детский кардиолог </t>
  </si>
  <si>
    <t>Врач-детский  хирург</t>
  </si>
  <si>
    <t>Врач-невролог</t>
  </si>
  <si>
    <t>Врач-оториноларинголог</t>
  </si>
  <si>
    <t>Врач-офтальмолог</t>
  </si>
  <si>
    <t>Врач-ортопед-травматолог</t>
  </si>
  <si>
    <t xml:space="preserve">Врач-детский эндокринолог </t>
  </si>
  <si>
    <t>Врач-ортопед - травматолог</t>
  </si>
  <si>
    <t>3) при оказании специализированной медицинской помощи в стационарных условиях:</t>
  </si>
  <si>
    <t xml:space="preserve">Консультативный прием </t>
  </si>
  <si>
    <t>врача-педиатра стационара</t>
  </si>
  <si>
    <t>врача-неонатолога стационара</t>
  </si>
  <si>
    <t>врача-невролога стационара</t>
  </si>
  <si>
    <t>Диагностические исследования:</t>
  </si>
  <si>
    <t xml:space="preserve">Фиброгастродуоденоскопия </t>
  </si>
  <si>
    <t>Ультразвуковые исследования:</t>
  </si>
  <si>
    <t>УЗИ вилочковой железы</t>
  </si>
  <si>
    <t>УЗИ щитовидной железы</t>
  </si>
  <si>
    <t>Нейросонография / УНСГ</t>
  </si>
  <si>
    <t>УЗИ тазобедренных суставов</t>
  </si>
  <si>
    <t>УЗИ брюшной полости</t>
  </si>
  <si>
    <t>УЗИ почек</t>
  </si>
  <si>
    <t>УЗИ гениталий</t>
  </si>
  <si>
    <t>УЗИ желудка</t>
  </si>
  <si>
    <t>УЗИ молочной железы</t>
  </si>
  <si>
    <t>ЭХО-КС (УЗИ сердца)</t>
  </si>
  <si>
    <t>УЗИ предстательной железы+яички</t>
  </si>
  <si>
    <t>УЗИ лимфатических узлов и мягких тканей</t>
  </si>
  <si>
    <t>Допплерометрия сосудов со спектральным анализом</t>
  </si>
  <si>
    <t>Функциональные исследования:</t>
  </si>
  <si>
    <t>Электрокардиография (ЭКГ)</t>
  </si>
  <si>
    <t>Электрокардиография с пробами (ЭКГ)</t>
  </si>
  <si>
    <t>Электроэнцефалография компьютерная (ЭЭГ)</t>
  </si>
  <si>
    <t xml:space="preserve">Спирография </t>
  </si>
  <si>
    <t>Лабораторные исследования:</t>
  </si>
  <si>
    <t>Клинический анализ крови</t>
  </si>
  <si>
    <t>Клинический анализ крови с тромбоцитами</t>
  </si>
  <si>
    <t>Клинический анализ крови с гемороид.синдромом</t>
  </si>
  <si>
    <t>Общий анализ мочи</t>
  </si>
  <si>
    <t>Исследование кала на я/глист</t>
  </si>
  <si>
    <t>Капрологическое исследование</t>
  </si>
  <si>
    <t>Энтеробиоз</t>
  </si>
  <si>
    <t>Биохимический анализ (один показатель)</t>
  </si>
  <si>
    <t>Глюкоза</t>
  </si>
  <si>
    <t>Мочевина</t>
  </si>
  <si>
    <t>Билирубин</t>
  </si>
  <si>
    <t>Тимоловая проба</t>
  </si>
  <si>
    <t>АЛТ</t>
  </si>
  <si>
    <t>АСТ</t>
  </si>
  <si>
    <t>Щелочная фосфотаза</t>
  </si>
  <si>
    <t>Амилаза</t>
  </si>
  <si>
    <t>Холестерин</t>
  </si>
  <si>
    <t>Креатинин</t>
  </si>
  <si>
    <t>Кальций</t>
  </si>
  <si>
    <t>Фосфор</t>
  </si>
  <si>
    <t xml:space="preserve">Хлор </t>
  </si>
  <si>
    <t>Железо</t>
  </si>
  <si>
    <t>Общая железосвязывающая способность</t>
  </si>
  <si>
    <t>Белок и белковая фракция</t>
  </si>
  <si>
    <t>Определение группы крови и резус-фактора</t>
  </si>
  <si>
    <t>Определение общего иммуноглобулина</t>
  </si>
  <si>
    <t>Аллергодиагностика - педиатрическая (20 аллерг.)</t>
  </si>
  <si>
    <t>Диагностика лямблиоза</t>
  </si>
  <si>
    <t>Диагностика хеликобактера</t>
  </si>
  <si>
    <t>Забор крови из вены</t>
  </si>
  <si>
    <t>Исследование крови методом ИФА на гормоны щитовидной железы:</t>
  </si>
  <si>
    <t>Исследование на тиреотропный гормон (ТТГ)</t>
  </si>
  <si>
    <t>Исследование на Т-3 общий</t>
  </si>
  <si>
    <t>Исследование на Т-4 свободный</t>
  </si>
  <si>
    <t>Исследование на аутоантитела к тиреоглобулину</t>
  </si>
  <si>
    <t>Исследование на аутоантитела к тиреоидной пероксидазе</t>
  </si>
  <si>
    <t>Исследование крови методом ИФА на половые гормоны</t>
  </si>
  <si>
    <t>Исследование  на лютеинизирующий гормон</t>
  </si>
  <si>
    <t>Исследование  на пролактин</t>
  </si>
  <si>
    <t>Исследование  на прогестерон</t>
  </si>
  <si>
    <t>Исследование  на фолликулостимулирующий гормон</t>
  </si>
  <si>
    <t>Исследование  на тестостерон</t>
  </si>
  <si>
    <t>Исследование  на эстрадиол</t>
  </si>
  <si>
    <t>Исследование крови методом ИФА на микоплазму пневмонийную</t>
  </si>
  <si>
    <t>Исследование крови методом ИФА на хламидию пневмонийную</t>
  </si>
  <si>
    <t>Исследование крови методом ИФА на хеликобактер пилори</t>
  </si>
  <si>
    <t>Исследование крови методом ИФА на гельминты</t>
  </si>
  <si>
    <t>Исследование на Описторхоз (IgG)</t>
  </si>
  <si>
    <t>Исследование на Анизакидоз (IgG)</t>
  </si>
  <si>
    <t>Исследование на Аскаридоз (IgG)</t>
  </si>
  <si>
    <t>Исследование на Лямблии (Ig A,M,G)</t>
  </si>
  <si>
    <t>Исследование на Токсокароз (Ig G)</t>
  </si>
  <si>
    <t>Исследование крови методом ИФА на аллергены</t>
  </si>
  <si>
    <t>Исследование крови на IgЕ общий</t>
  </si>
  <si>
    <t>Исследование крови на аллергены(один)</t>
  </si>
  <si>
    <t>Исследование крови методом ИФА на кортизол</t>
  </si>
  <si>
    <t>Исследование крови методом ИФА на ферритин</t>
  </si>
  <si>
    <t>Рентгенологические исследования:</t>
  </si>
  <si>
    <t>Рентгенография костно-суставной системы</t>
  </si>
  <si>
    <t>ЛОР-органы</t>
  </si>
  <si>
    <t>органы грудной клетки</t>
  </si>
  <si>
    <t>брюшной полости</t>
  </si>
  <si>
    <t>органы мочеполовой системы</t>
  </si>
  <si>
    <t>Прочие услуги:</t>
  </si>
  <si>
    <t>Логопед</t>
  </si>
  <si>
    <t>Услуги психолога:</t>
  </si>
  <si>
    <t>индивидуальное консультирование</t>
  </si>
  <si>
    <t>индивидуальное  коррекционное занятие</t>
  </si>
  <si>
    <t>детское развивающее занятие для новорожденных</t>
  </si>
  <si>
    <t>консультирование семьи</t>
  </si>
  <si>
    <t>психотерапевтическая работа</t>
  </si>
  <si>
    <t>диагностическое исследование</t>
  </si>
  <si>
    <t>Прививки на дому специализированной</t>
  </si>
  <si>
    <t>бригадой (по желанию родителей)</t>
  </si>
  <si>
    <t>Инъекции на дому при плановом</t>
  </si>
  <si>
    <t>профилактическом лечении (по желанию</t>
  </si>
  <si>
    <t>родителей)</t>
  </si>
  <si>
    <t>Выезд лаборанта на дом для забора крови</t>
  </si>
  <si>
    <t>Оформление справок по запросу</t>
  </si>
  <si>
    <t>от страховых организаций</t>
  </si>
  <si>
    <t>Профосмотр педиатром в комфорт-</t>
  </si>
  <si>
    <t>ных условиях по желанию родителей</t>
  </si>
  <si>
    <t>Комната формирования общей моторики (45 мин.)</t>
  </si>
  <si>
    <t>Сенсорная комната (15 мин.)</t>
  </si>
  <si>
    <t xml:space="preserve">Озокерит </t>
  </si>
  <si>
    <t xml:space="preserve">Электрофорез </t>
  </si>
  <si>
    <t>Посещение бассейна (1 процедура)</t>
  </si>
  <si>
    <t>Консультация врача ЛФК</t>
  </si>
  <si>
    <t>Консультация врача ФТК</t>
  </si>
  <si>
    <t>Массаж на дому 1 У.Е.</t>
  </si>
  <si>
    <t>Массаж  1 У.Е. (10 мин.)</t>
  </si>
</sst>
</file>

<file path=xl/styles.xml><?xml version="1.0" encoding="utf-8"?>
<styleSheet xmlns="http://schemas.openxmlformats.org/spreadsheetml/2006/main">
  <numFmts count="1">
    <numFmt numFmtId="164" formatCode="0.0000"/>
  </numFmts>
  <fonts count="13"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name val="Times New Roman Cyr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4" fillId="0" borderId="0" xfId="0" applyFont="1" applyAlignment="1"/>
    <xf numFmtId="0" fontId="5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3" fillId="0" borderId="0" xfId="0" applyFont="1" applyAlignment="1"/>
    <xf numFmtId="0" fontId="6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/>
    <xf numFmtId="0" fontId="6" fillId="0" borderId="0" xfId="0" applyFont="1" applyBorder="1" applyAlignment="1">
      <alignment horizontal="center"/>
    </xf>
    <xf numFmtId="0" fontId="9" fillId="0" borderId="13" xfId="0" applyFont="1" applyBorder="1"/>
    <xf numFmtId="0" fontId="8" fillId="0" borderId="0" xfId="0" applyFont="1" applyBorder="1" applyAlignment="1">
      <alignment horizontal="center"/>
    </xf>
    <xf numFmtId="0" fontId="8" fillId="0" borderId="14" xfId="0" applyFont="1" applyFill="1" applyBorder="1"/>
    <xf numFmtId="0" fontId="8" fillId="0" borderId="15" xfId="0" applyFont="1" applyFill="1" applyBorder="1"/>
    <xf numFmtId="0" fontId="8" fillId="0" borderId="16" xfId="0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2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9" fillId="0" borderId="15" xfId="0" applyFont="1" applyFill="1" applyBorder="1"/>
    <xf numFmtId="0" fontId="8" fillId="0" borderId="17" xfId="0" applyFont="1" applyFill="1" applyBorder="1"/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2" fontId="6" fillId="0" borderId="0" xfId="0" applyNumberFormat="1" applyFont="1"/>
    <xf numFmtId="0" fontId="9" fillId="0" borderId="15" xfId="0" applyFont="1" applyBorder="1"/>
    <xf numFmtId="0" fontId="8" fillId="0" borderId="13" xfId="0" applyFont="1" applyBorder="1"/>
    <xf numFmtId="2" fontId="8" fillId="0" borderId="14" xfId="0" applyNumberFormat="1" applyFont="1" applyFill="1" applyBorder="1" applyAlignment="1">
      <alignment horizontal="center"/>
    </xf>
    <xf numFmtId="0" fontId="8" fillId="0" borderId="18" xfId="0" applyFont="1" applyBorder="1"/>
    <xf numFmtId="0" fontId="8" fillId="0" borderId="11" xfId="0" applyFont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64" fontId="6" fillId="0" borderId="0" xfId="0" applyNumberFormat="1" applyFont="1"/>
    <xf numFmtId="2" fontId="6" fillId="0" borderId="0" xfId="0" applyNumberFormat="1" applyFont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3" xfId="0" applyFont="1" applyFill="1" applyBorder="1"/>
    <xf numFmtId="0" fontId="8" fillId="0" borderId="2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8" fillId="0" borderId="23" xfId="0" applyFont="1" applyBorder="1"/>
    <xf numFmtId="0" fontId="8" fillId="0" borderId="3" xfId="0" applyFont="1" applyBorder="1"/>
    <xf numFmtId="0" fontId="8" fillId="0" borderId="2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2" borderId="25" xfId="0" applyFont="1" applyFill="1" applyBorder="1"/>
    <xf numFmtId="0" fontId="9" fillId="2" borderId="25" xfId="0" applyFont="1" applyFill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top" wrapText="1"/>
    </xf>
    <xf numFmtId="0" fontId="11" fillId="2" borderId="24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/>
    <xf numFmtId="0" fontId="8" fillId="0" borderId="29" xfId="0" applyFont="1" applyBorder="1" applyAlignment="1">
      <alignment horizontal="center"/>
    </xf>
    <xf numFmtId="0" fontId="8" fillId="0" borderId="20" xfId="0" applyFont="1" applyFill="1" applyBorder="1"/>
    <xf numFmtId="0" fontId="8" fillId="0" borderId="10" xfId="0" applyFont="1" applyBorder="1"/>
    <xf numFmtId="0" fontId="8" fillId="0" borderId="1" xfId="0" applyFont="1" applyBorder="1"/>
    <xf numFmtId="0" fontId="8" fillId="0" borderId="30" xfId="0" applyFont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0" fontId="8" fillId="0" borderId="5" xfId="0" applyFont="1" applyBorder="1"/>
    <xf numFmtId="0" fontId="8" fillId="0" borderId="32" xfId="0" applyFont="1" applyBorder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0" fontId="8" fillId="0" borderId="34" xfId="0" applyFont="1" applyBorder="1"/>
    <xf numFmtId="2" fontId="8" fillId="0" borderId="35" xfId="0" applyNumberFormat="1" applyFont="1" applyFill="1" applyBorder="1" applyAlignment="1">
      <alignment horizontal="center"/>
    </xf>
    <xf numFmtId="0" fontId="8" fillId="0" borderId="36" xfId="0" applyFont="1" applyBorder="1"/>
    <xf numFmtId="2" fontId="8" fillId="0" borderId="37" xfId="0" applyNumberFormat="1" applyFont="1" applyFill="1" applyBorder="1" applyAlignment="1">
      <alignment horizontal="center"/>
    </xf>
    <xf numFmtId="0" fontId="8" fillId="0" borderId="38" xfId="0" applyFont="1" applyBorder="1"/>
    <xf numFmtId="0" fontId="8" fillId="0" borderId="39" xfId="0" applyFont="1" applyBorder="1" applyAlignment="1">
      <alignment horizontal="center"/>
    </xf>
    <xf numFmtId="2" fontId="8" fillId="0" borderId="40" xfId="0" applyNumberFormat="1" applyFont="1" applyFill="1" applyBorder="1" applyAlignment="1">
      <alignment horizontal="center"/>
    </xf>
    <xf numFmtId="0" fontId="8" fillId="0" borderId="41" xfId="0" applyFont="1" applyBorder="1"/>
    <xf numFmtId="0" fontId="8" fillId="0" borderId="42" xfId="0" applyFont="1" applyBorder="1" applyAlignment="1">
      <alignment horizontal="center"/>
    </xf>
    <xf numFmtId="2" fontId="8" fillId="0" borderId="4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87;&#1083;&#1072;&#1090;.&#1091;&#1089;&#1083;&#1091;&#1075;%20&#1085;&#1072;%202017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аз"/>
      <sheetName val="340 (медикаменты)"/>
      <sheetName val="340 статья (прочие)"/>
      <sheetName val="221"/>
      <sheetName val="223"/>
      <sheetName val="таб 1"/>
      <sheetName val="таб2"/>
      <sheetName val="Таб3"/>
      <sheetName val="Таб4"/>
      <sheetName val="Штатное"/>
      <sheetName val="Объемные"/>
      <sheetName val="Площади"/>
      <sheetName val="Перечень"/>
      <sheetName val="ОПН"/>
      <sheetName val="прейск опн"/>
      <sheetName val="прейск 1"/>
      <sheetName val="прейск с 01.09.2017 лаб"/>
      <sheetName val="перечень с 01.09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H10">
            <v>35</v>
          </cell>
        </row>
        <row r="11">
          <cell r="H11">
            <v>20</v>
          </cell>
        </row>
        <row r="13">
          <cell r="H13">
            <v>35</v>
          </cell>
        </row>
        <row r="14">
          <cell r="H14">
            <v>25</v>
          </cell>
        </row>
        <row r="16">
          <cell r="H16">
            <v>30</v>
          </cell>
        </row>
        <row r="17">
          <cell r="H17">
            <v>20</v>
          </cell>
        </row>
        <row r="19">
          <cell r="H19">
            <v>35</v>
          </cell>
        </row>
        <row r="20">
          <cell r="H20">
            <v>18</v>
          </cell>
        </row>
        <row r="22">
          <cell r="H22">
            <v>35</v>
          </cell>
        </row>
        <row r="23">
          <cell r="H23">
            <v>18</v>
          </cell>
        </row>
        <row r="25">
          <cell r="H25">
            <v>35</v>
          </cell>
        </row>
        <row r="26">
          <cell r="H26">
            <v>20</v>
          </cell>
        </row>
        <row r="28">
          <cell r="H28">
            <v>35</v>
          </cell>
        </row>
        <row r="29">
          <cell r="H29">
            <v>20</v>
          </cell>
        </row>
        <row r="31">
          <cell r="H31">
            <v>35</v>
          </cell>
        </row>
        <row r="32">
          <cell r="H32">
            <v>20</v>
          </cell>
        </row>
        <row r="34">
          <cell r="H34">
            <v>35</v>
          </cell>
        </row>
        <row r="35">
          <cell r="H35">
            <v>20</v>
          </cell>
        </row>
        <row r="37">
          <cell r="H37">
            <v>35</v>
          </cell>
        </row>
        <row r="38">
          <cell r="H38">
            <v>20</v>
          </cell>
        </row>
        <row r="40">
          <cell r="I40">
            <v>20</v>
          </cell>
        </row>
        <row r="41">
          <cell r="I41">
            <v>10</v>
          </cell>
        </row>
        <row r="42">
          <cell r="H42">
            <v>30</v>
          </cell>
        </row>
        <row r="44">
          <cell r="H44">
            <v>60</v>
          </cell>
        </row>
        <row r="45">
          <cell r="H45">
            <v>90</v>
          </cell>
        </row>
        <row r="46">
          <cell r="H46">
            <v>30</v>
          </cell>
        </row>
        <row r="47">
          <cell r="H47">
            <v>90</v>
          </cell>
        </row>
        <row r="48">
          <cell r="H48">
            <v>120</v>
          </cell>
        </row>
        <row r="49">
          <cell r="H49">
            <v>180</v>
          </cell>
        </row>
        <row r="50">
          <cell r="I50">
            <v>20</v>
          </cell>
        </row>
        <row r="51">
          <cell r="I51">
            <v>45</v>
          </cell>
        </row>
        <row r="52">
          <cell r="I52">
            <v>15</v>
          </cell>
        </row>
        <row r="53">
          <cell r="I53">
            <v>15</v>
          </cell>
        </row>
        <row r="54">
          <cell r="I54">
            <v>12</v>
          </cell>
        </row>
        <row r="55">
          <cell r="H55">
            <v>20</v>
          </cell>
        </row>
        <row r="56">
          <cell r="H56">
            <v>10</v>
          </cell>
        </row>
        <row r="59">
          <cell r="H59">
            <v>20</v>
          </cell>
        </row>
        <row r="60">
          <cell r="H60">
            <v>20</v>
          </cell>
        </row>
        <row r="61">
          <cell r="H61">
            <v>20</v>
          </cell>
        </row>
        <row r="63">
          <cell r="H63">
            <v>15</v>
          </cell>
        </row>
        <row r="64">
          <cell r="H64">
            <v>15</v>
          </cell>
        </row>
        <row r="65">
          <cell r="H65">
            <v>30</v>
          </cell>
        </row>
        <row r="66">
          <cell r="H66">
            <v>30</v>
          </cell>
        </row>
        <row r="67">
          <cell r="H67">
            <v>55</v>
          </cell>
        </row>
        <row r="68">
          <cell r="H68">
            <v>35</v>
          </cell>
        </row>
        <row r="69">
          <cell r="H69">
            <v>35</v>
          </cell>
        </row>
        <row r="70">
          <cell r="H70">
            <v>50</v>
          </cell>
        </row>
        <row r="71">
          <cell r="H71">
            <v>15</v>
          </cell>
        </row>
        <row r="72">
          <cell r="H72">
            <v>55</v>
          </cell>
        </row>
        <row r="73">
          <cell r="H73">
            <v>20</v>
          </cell>
        </row>
        <row r="74">
          <cell r="H74">
            <v>20</v>
          </cell>
        </row>
        <row r="75">
          <cell r="H75">
            <v>40</v>
          </cell>
        </row>
        <row r="77">
          <cell r="H77">
            <v>13</v>
          </cell>
        </row>
        <row r="78">
          <cell r="H78">
            <v>30</v>
          </cell>
        </row>
        <row r="79">
          <cell r="H79">
            <v>50</v>
          </cell>
        </row>
        <row r="80">
          <cell r="H80">
            <v>32</v>
          </cell>
        </row>
        <row r="82">
          <cell r="H82">
            <v>60</v>
          </cell>
        </row>
        <row r="84">
          <cell r="I84">
            <v>30</v>
          </cell>
        </row>
        <row r="85">
          <cell r="H85">
            <v>18</v>
          </cell>
        </row>
        <row r="86">
          <cell r="H86">
            <v>18</v>
          </cell>
        </row>
        <row r="87">
          <cell r="H87">
            <v>4.5999999999999996</v>
          </cell>
        </row>
        <row r="88">
          <cell r="H88">
            <v>4.5999999999999996</v>
          </cell>
        </row>
        <row r="89">
          <cell r="H89">
            <v>4.5999999999999996</v>
          </cell>
        </row>
        <row r="90">
          <cell r="H90">
            <v>4.5999999999999996</v>
          </cell>
        </row>
        <row r="91">
          <cell r="H91">
            <v>6</v>
          </cell>
        </row>
        <row r="92">
          <cell r="I92">
            <v>10</v>
          </cell>
        </row>
        <row r="93">
          <cell r="I93">
            <v>10</v>
          </cell>
        </row>
        <row r="94">
          <cell r="I94">
            <v>10</v>
          </cell>
        </row>
        <row r="95">
          <cell r="I95">
            <v>20</v>
          </cell>
        </row>
        <row r="97">
          <cell r="I97">
            <v>5</v>
          </cell>
        </row>
        <row r="127">
          <cell r="H127">
            <v>10</v>
          </cell>
        </row>
        <row r="128">
          <cell r="H128">
            <v>10</v>
          </cell>
        </row>
        <row r="129">
          <cell r="H129">
            <v>14</v>
          </cell>
        </row>
        <row r="130">
          <cell r="H130">
            <v>10</v>
          </cell>
        </row>
        <row r="131">
          <cell r="H131">
            <v>15</v>
          </cell>
        </row>
      </sheetData>
      <sheetData sheetId="8">
        <row r="10">
          <cell r="M10">
            <v>725.24226638412142</v>
          </cell>
        </row>
        <row r="11">
          <cell r="M11">
            <v>478.78720998318738</v>
          </cell>
        </row>
        <row r="13">
          <cell r="M13">
            <v>725.24226638412142</v>
          </cell>
        </row>
        <row r="14">
          <cell r="M14">
            <v>595.83401247898416</v>
          </cell>
        </row>
        <row r="16">
          <cell r="M16">
            <v>756.8112225114071</v>
          </cell>
        </row>
        <row r="17">
          <cell r="M17">
            <v>614.38205152695218</v>
          </cell>
        </row>
        <row r="19">
          <cell r="M19">
            <v>725.24226638412142</v>
          </cell>
        </row>
        <row r="20">
          <cell r="M20">
            <v>448.03330956175137</v>
          </cell>
        </row>
        <row r="22">
          <cell r="M22">
            <v>891.80485121898982</v>
          </cell>
        </row>
        <row r="23">
          <cell r="M23">
            <v>517.62924689994384</v>
          </cell>
        </row>
        <row r="25">
          <cell r="M25">
            <v>725.24226638412142</v>
          </cell>
        </row>
        <row r="26">
          <cell r="M26">
            <v>478.78720998318738</v>
          </cell>
        </row>
        <row r="28">
          <cell r="M28">
            <v>725.24226638412142</v>
          </cell>
        </row>
        <row r="29">
          <cell r="M29">
            <v>478.78720998318738</v>
          </cell>
        </row>
        <row r="31">
          <cell r="M31">
            <v>725.24226638412142</v>
          </cell>
        </row>
        <row r="32">
          <cell r="M32">
            <v>478.78720998318738</v>
          </cell>
        </row>
        <row r="34">
          <cell r="M34">
            <v>725.24226638412142</v>
          </cell>
        </row>
        <row r="35">
          <cell r="M35">
            <v>478.78720998318738</v>
          </cell>
        </row>
        <row r="37">
          <cell r="M37">
            <v>725.24226638412142</v>
          </cell>
        </row>
        <row r="38">
          <cell r="M38">
            <v>478.78720998318738</v>
          </cell>
        </row>
        <row r="45">
          <cell r="M45">
            <v>247.51648926631484</v>
          </cell>
        </row>
        <row r="46">
          <cell r="M46">
            <v>1064.0861025124614</v>
          </cell>
        </row>
        <row r="48">
          <cell r="M48">
            <v>465.72462738702251</v>
          </cell>
        </row>
        <row r="49">
          <cell r="M49">
            <v>698.58694108053362</v>
          </cell>
        </row>
        <row r="50">
          <cell r="M50">
            <v>232.86231369351125</v>
          </cell>
        </row>
        <row r="51">
          <cell r="M51">
            <v>698.58694108053362</v>
          </cell>
        </row>
        <row r="52">
          <cell r="M52">
            <v>931.44925477404502</v>
          </cell>
        </row>
        <row r="53">
          <cell r="M53">
            <v>1397.1738821610672</v>
          </cell>
        </row>
        <row r="54">
          <cell r="M54">
            <v>164.14403309376749</v>
          </cell>
        </row>
        <row r="55">
          <cell r="M55">
            <v>355.11358649018939</v>
          </cell>
        </row>
        <row r="56">
          <cell r="M56">
            <v>180.02519669637766</v>
          </cell>
        </row>
        <row r="58">
          <cell r="M58">
            <v>162.51635771699648</v>
          </cell>
        </row>
        <row r="59">
          <cell r="M59">
            <v>184.96200359894362</v>
          </cell>
        </row>
        <row r="60">
          <cell r="M60">
            <v>92.481001799471812</v>
          </cell>
        </row>
        <row r="63">
          <cell r="M63">
            <v>568.3172006190656</v>
          </cell>
        </row>
        <row r="64">
          <cell r="M64">
            <v>447.15014288246113</v>
          </cell>
        </row>
        <row r="66">
          <cell r="M66">
            <v>655.70793581510839</v>
          </cell>
        </row>
        <row r="67">
          <cell r="M67">
            <v>655.70793581510839</v>
          </cell>
        </row>
        <row r="68">
          <cell r="M68">
            <v>1089.2678716302169</v>
          </cell>
        </row>
        <row r="69">
          <cell r="M69">
            <v>1089.2678716302169</v>
          </cell>
        </row>
        <row r="70">
          <cell r="M70">
            <v>1811.8677646553979</v>
          </cell>
        </row>
        <row r="71">
          <cell r="M71">
            <v>1233.787850235253</v>
          </cell>
        </row>
        <row r="72">
          <cell r="M72">
            <v>1233.787850235253</v>
          </cell>
        </row>
        <row r="73">
          <cell r="M73">
            <v>1667.3477860503615</v>
          </cell>
        </row>
        <row r="74">
          <cell r="M74">
            <v>655.70793581510839</v>
          </cell>
        </row>
        <row r="75">
          <cell r="M75">
            <v>1811.8677646553979</v>
          </cell>
        </row>
        <row r="76">
          <cell r="M76">
            <v>800.22791442014454</v>
          </cell>
        </row>
        <row r="77">
          <cell r="M77">
            <v>800.22791442014454</v>
          </cell>
        </row>
        <row r="78">
          <cell r="M78">
            <v>1378.3078288402892</v>
          </cell>
        </row>
        <row r="80">
          <cell r="M80">
            <v>332.40343094629907</v>
          </cell>
        </row>
        <row r="81">
          <cell r="M81">
            <v>705.15066807203311</v>
          </cell>
        </row>
        <row r="82">
          <cell r="M82">
            <v>1288.0024267165347</v>
          </cell>
        </row>
        <row r="83">
          <cell r="M83">
            <v>805.3007530985825</v>
          </cell>
        </row>
        <row r="85">
          <cell r="M85">
            <v>1603.1275916440413</v>
          </cell>
        </row>
        <row r="87">
          <cell r="M87">
            <v>547.86178077401235</v>
          </cell>
        </row>
        <row r="88">
          <cell r="M88">
            <v>970.56081598506125</v>
          </cell>
        </row>
        <row r="89">
          <cell r="M89">
            <v>1282.2639797699019</v>
          </cell>
        </row>
        <row r="90">
          <cell r="M90">
            <v>201.32723522774216</v>
          </cell>
        </row>
        <row r="91">
          <cell r="M91">
            <v>309.90349606211151</v>
          </cell>
        </row>
        <row r="92">
          <cell r="M92">
            <v>309.90349606211151</v>
          </cell>
        </row>
        <row r="93">
          <cell r="M93">
            <v>309.97016272877818</v>
          </cell>
        </row>
        <row r="94">
          <cell r="M94">
            <v>221.74880661432124</v>
          </cell>
        </row>
        <row r="95">
          <cell r="M95">
            <v>569.4975567829506</v>
          </cell>
        </row>
        <row r="96">
          <cell r="M96">
            <v>671.83070188404258</v>
          </cell>
        </row>
        <row r="97">
          <cell r="M97">
            <v>3468.944113625852</v>
          </cell>
        </row>
        <row r="98">
          <cell r="M98">
            <v>613.43133907136144</v>
          </cell>
        </row>
        <row r="100">
          <cell r="M100">
            <v>484.77915878286882</v>
          </cell>
        </row>
        <row r="101">
          <cell r="M101">
            <v>183.861377271777</v>
          </cell>
        </row>
        <row r="103">
          <cell r="M103">
            <v>280.29831664903577</v>
          </cell>
        </row>
        <row r="104">
          <cell r="M104">
            <v>279.18164998236915</v>
          </cell>
        </row>
        <row r="105">
          <cell r="M105">
            <v>286.4483166490358</v>
          </cell>
        </row>
        <row r="106">
          <cell r="M106">
            <v>287.18164998236915</v>
          </cell>
        </row>
        <row r="107">
          <cell r="M107">
            <v>292.76498331570247</v>
          </cell>
        </row>
        <row r="109">
          <cell r="M109">
            <v>289.34831664903578</v>
          </cell>
        </row>
        <row r="110">
          <cell r="M110">
            <v>289.34831664903578</v>
          </cell>
        </row>
        <row r="111">
          <cell r="M111">
            <v>286.81498331570248</v>
          </cell>
        </row>
        <row r="112">
          <cell r="M112">
            <v>289.04831664903583</v>
          </cell>
        </row>
        <row r="113">
          <cell r="M113">
            <v>286.81498331570248</v>
          </cell>
        </row>
        <row r="114">
          <cell r="M114">
            <v>286.81498331570248</v>
          </cell>
        </row>
        <row r="115">
          <cell r="M115">
            <v>309.98164998236911</v>
          </cell>
        </row>
        <row r="116">
          <cell r="M116">
            <v>309.98164998236911</v>
          </cell>
        </row>
        <row r="117">
          <cell r="M117">
            <v>317.64831664903579</v>
          </cell>
        </row>
        <row r="119">
          <cell r="M119">
            <v>305.8308166490358</v>
          </cell>
        </row>
        <row r="120">
          <cell r="M120">
            <v>332.64831664903579</v>
          </cell>
        </row>
        <row r="121">
          <cell r="M121">
            <v>332.64831664903579</v>
          </cell>
        </row>
        <row r="122">
          <cell r="M122">
            <v>314.81498331570248</v>
          </cell>
        </row>
        <row r="123">
          <cell r="M123">
            <v>301.90164998236912</v>
          </cell>
        </row>
        <row r="125">
          <cell r="M125">
            <v>282.53164998236912</v>
          </cell>
        </row>
        <row r="126">
          <cell r="M126">
            <v>312.49831664903576</v>
          </cell>
        </row>
        <row r="127">
          <cell r="M127">
            <v>286.38164998236914</v>
          </cell>
        </row>
        <row r="128">
          <cell r="M128">
            <v>305.58164998236913</v>
          </cell>
        </row>
        <row r="130">
          <cell r="M130">
            <v>400.4481674416146</v>
          </cell>
        </row>
        <row r="131">
          <cell r="M131">
            <v>400.4481674416146</v>
          </cell>
        </row>
        <row r="132">
          <cell r="M132">
            <v>477.36466402307667</v>
          </cell>
        </row>
        <row r="133">
          <cell r="M133">
            <v>400.4481674416146</v>
          </cell>
        </row>
        <row r="134">
          <cell r="M134">
            <v>526.69725116242194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topLeftCell="A82" workbookViewId="0">
      <selection activeCell="I106" sqref="I106"/>
    </sheetView>
  </sheetViews>
  <sheetFormatPr defaultRowHeight="15.75"/>
  <cols>
    <col min="1" max="1" width="4.140625" style="12" customWidth="1"/>
    <col min="2" max="2" width="68.5703125" style="12" customWidth="1"/>
    <col min="3" max="3" width="14.42578125" style="95" hidden="1" customWidth="1"/>
    <col min="4" max="4" width="14.85546875" style="27" customWidth="1"/>
    <col min="5" max="5" width="16.42578125" style="12" hidden="1" customWidth="1"/>
    <col min="6" max="6" width="12.28515625" style="12" hidden="1" customWidth="1"/>
    <col min="7" max="7" width="11.5703125" style="12" customWidth="1"/>
    <col min="8" max="8" width="9.140625" style="12"/>
    <col min="9" max="9" width="13.85546875" style="15" customWidth="1"/>
    <col min="10" max="16384" width="9.140625" style="12"/>
  </cols>
  <sheetData>
    <row r="1" spans="1:9" s="2" customFormat="1" ht="19.5">
      <c r="A1" s="1"/>
      <c r="B1" s="1" t="s">
        <v>0</v>
      </c>
      <c r="I1" s="1"/>
    </row>
    <row r="2" spans="1:9" s="2" customFormat="1" ht="19.5">
      <c r="A2" s="3"/>
      <c r="B2" s="1" t="s">
        <v>1</v>
      </c>
      <c r="I2" s="1"/>
    </row>
    <row r="3" spans="1:9" s="2" customFormat="1" ht="19.5">
      <c r="A3" s="3"/>
      <c r="B3" s="1" t="s">
        <v>2</v>
      </c>
      <c r="I3" s="1"/>
    </row>
    <row r="4" spans="1:9" s="2" customFormat="1" ht="19.5">
      <c r="A4" s="3"/>
      <c r="B4" s="1" t="s">
        <v>3</v>
      </c>
      <c r="I4" s="1"/>
    </row>
    <row r="5" spans="1:9" s="2" customFormat="1" ht="19.5">
      <c r="A5" s="1"/>
      <c r="B5" s="1"/>
      <c r="I5" s="1"/>
    </row>
    <row r="6" spans="1:9" s="2" customFormat="1" ht="19.5">
      <c r="A6" s="1"/>
      <c r="B6" s="1" t="s">
        <v>4</v>
      </c>
      <c r="I6" s="1"/>
    </row>
    <row r="7" spans="1:9" s="2" customFormat="1" ht="18.75">
      <c r="A7" s="4"/>
      <c r="B7" s="4"/>
      <c r="I7" s="5"/>
    </row>
    <row r="8" spans="1:9" s="2" customFormat="1" ht="19.5">
      <c r="A8" s="3"/>
      <c r="B8" s="3" t="s">
        <v>5</v>
      </c>
      <c r="I8" s="1"/>
    </row>
    <row r="9" spans="1:9" s="2" customFormat="1" ht="18.75">
      <c r="C9" s="6"/>
      <c r="D9" s="7"/>
      <c r="I9" s="8"/>
    </row>
    <row r="10" spans="1:9" s="2" customFormat="1" ht="18.75">
      <c r="C10" s="6"/>
      <c r="D10" s="7"/>
      <c r="I10" s="8"/>
    </row>
    <row r="11" spans="1:9" s="2" customFormat="1" ht="23.25">
      <c r="B11" s="105" t="s">
        <v>6</v>
      </c>
      <c r="C11" s="105"/>
      <c r="D11" s="105"/>
      <c r="E11" s="9"/>
      <c r="I11" s="8"/>
    </row>
    <row r="12" spans="1:9" s="2" customFormat="1" ht="23.25">
      <c r="B12" s="105" t="s">
        <v>7</v>
      </c>
      <c r="C12" s="105"/>
      <c r="D12" s="105"/>
      <c r="E12" s="9"/>
      <c r="I12" s="8"/>
    </row>
    <row r="13" spans="1:9" s="2" customFormat="1" ht="23.25">
      <c r="B13" s="105" t="s">
        <v>8</v>
      </c>
      <c r="C13" s="105"/>
      <c r="D13" s="105"/>
      <c r="E13" s="9"/>
      <c r="I13" s="8"/>
    </row>
    <row r="14" spans="1:9" s="2" customFormat="1" ht="21">
      <c r="B14" s="106" t="s">
        <v>9</v>
      </c>
      <c r="C14" s="106"/>
      <c r="D14" s="106"/>
      <c r="E14" s="10"/>
      <c r="F14" s="11"/>
      <c r="I14" s="8"/>
    </row>
    <row r="15" spans="1:9" ht="20.25">
      <c r="B15" s="107" t="s">
        <v>10</v>
      </c>
      <c r="C15" s="107"/>
      <c r="D15" s="107"/>
      <c r="E15" s="13"/>
      <c r="F15" s="14"/>
    </row>
    <row r="16" spans="1:9" ht="21" thickBot="1">
      <c r="A16" s="16"/>
      <c r="B16" s="16"/>
      <c r="C16" s="17"/>
      <c r="D16" s="18"/>
      <c r="E16" s="16"/>
    </row>
    <row r="17" spans="2:9">
      <c r="B17" s="108" t="s">
        <v>11</v>
      </c>
      <c r="C17" s="111" t="s">
        <v>12</v>
      </c>
      <c r="D17" s="114" t="s">
        <v>13</v>
      </c>
      <c r="I17" s="19"/>
    </row>
    <row r="18" spans="2:9">
      <c r="B18" s="109"/>
      <c r="C18" s="112"/>
      <c r="D18" s="115"/>
      <c r="I18" s="19"/>
    </row>
    <row r="19" spans="2:9" ht="30.75" customHeight="1" thickBot="1">
      <c r="B19" s="110"/>
      <c r="C19" s="113"/>
      <c r="D19" s="116"/>
      <c r="I19" s="19"/>
    </row>
    <row r="20" spans="2:9" ht="81" customHeight="1">
      <c r="B20" s="96" t="s">
        <v>14</v>
      </c>
      <c r="C20" s="97"/>
      <c r="D20" s="98"/>
      <c r="I20" s="19"/>
    </row>
    <row r="21" spans="2:9" ht="51" customHeight="1">
      <c r="B21" s="99" t="s">
        <v>15</v>
      </c>
      <c r="C21" s="100"/>
      <c r="D21" s="101"/>
      <c r="I21" s="19"/>
    </row>
    <row r="22" spans="2:9" ht="24.95" customHeight="1">
      <c r="B22" s="20" t="s">
        <v>16</v>
      </c>
      <c r="C22" s="21"/>
      <c r="D22" s="22"/>
      <c r="I22" s="19"/>
    </row>
    <row r="23" spans="2:9" s="27" customFormat="1" ht="24.95" customHeight="1">
      <c r="B23" s="23" t="s">
        <v>17</v>
      </c>
      <c r="C23" s="24">
        <f>+[1]Таб3!H16</f>
        <v>30</v>
      </c>
      <c r="D23" s="25">
        <v>650</v>
      </c>
      <c r="E23" s="26">
        <f>+[1]Таб4!M16</f>
        <v>756.8112225114071</v>
      </c>
      <c r="F23" s="27">
        <f>+E23/D23</f>
        <v>1.1643249577098571</v>
      </c>
      <c r="I23" s="28"/>
    </row>
    <row r="24" spans="2:9" s="27" customFormat="1" ht="24.95" customHeight="1">
      <c r="B24" s="29" t="s">
        <v>18</v>
      </c>
      <c r="C24" s="24"/>
      <c r="D24" s="30"/>
      <c r="I24" s="28"/>
    </row>
    <row r="25" spans="2:9" ht="24.95" customHeight="1">
      <c r="B25" s="31" t="s">
        <v>17</v>
      </c>
      <c r="C25" s="32">
        <f>+[1]Таб3!H17</f>
        <v>20</v>
      </c>
      <c r="D25" s="25">
        <v>450</v>
      </c>
      <c r="E25" s="33">
        <f>+[1]Таб4!M17</f>
        <v>614.38205152695218</v>
      </c>
      <c r="F25" s="27">
        <f>+E25/D25</f>
        <v>1.3652934478376715</v>
      </c>
      <c r="I25" s="19"/>
    </row>
    <row r="26" spans="2:9" ht="50.25" customHeight="1">
      <c r="B26" s="99" t="s">
        <v>19</v>
      </c>
      <c r="C26" s="100"/>
      <c r="D26" s="101"/>
      <c r="I26" s="19"/>
    </row>
    <row r="27" spans="2:9" ht="24" customHeight="1">
      <c r="B27" s="34" t="s">
        <v>16</v>
      </c>
      <c r="C27" s="32"/>
      <c r="D27" s="30"/>
      <c r="I27" s="19"/>
    </row>
    <row r="28" spans="2:9" ht="24.95" customHeight="1">
      <c r="B28" s="35" t="s">
        <v>20</v>
      </c>
      <c r="C28" s="21">
        <f>+[1]Таб3!H13</f>
        <v>35</v>
      </c>
      <c r="D28" s="25">
        <v>650</v>
      </c>
      <c r="E28" s="33">
        <f>+[1]Таб4!M13</f>
        <v>725.24226638412142</v>
      </c>
      <c r="F28" s="27">
        <f t="shared" ref="F28:F36" si="0">+E28/D28</f>
        <v>1.1157573328986483</v>
      </c>
      <c r="I28" s="19"/>
    </row>
    <row r="29" spans="2:9" ht="24.95" customHeight="1">
      <c r="B29" s="23" t="s">
        <v>21</v>
      </c>
      <c r="C29" s="24">
        <f>+[1]Таб3!H25</f>
        <v>35</v>
      </c>
      <c r="D29" s="25">
        <v>650</v>
      </c>
      <c r="E29" s="33">
        <f>+[1]Таб4!M25</f>
        <v>725.24226638412142</v>
      </c>
      <c r="F29" s="27">
        <f t="shared" si="0"/>
        <v>1.1157573328986483</v>
      </c>
      <c r="I29" s="19"/>
    </row>
    <row r="30" spans="2:9" s="27" customFormat="1" ht="24.95" customHeight="1">
      <c r="B30" s="23" t="s">
        <v>22</v>
      </c>
      <c r="C30" s="24">
        <f>+[1]Таб3!H19</f>
        <v>35</v>
      </c>
      <c r="D30" s="25">
        <v>650</v>
      </c>
      <c r="E30" s="26">
        <f>+[1]Таб4!M19</f>
        <v>725.24226638412142</v>
      </c>
      <c r="F30" s="27">
        <f t="shared" si="0"/>
        <v>1.1157573328986483</v>
      </c>
      <c r="I30" s="28"/>
    </row>
    <row r="31" spans="2:9" ht="24.95" customHeight="1">
      <c r="B31" s="31" t="s">
        <v>23</v>
      </c>
      <c r="C31" s="32">
        <f>+[1]Таб3!H37</f>
        <v>35</v>
      </c>
      <c r="D31" s="25">
        <v>650</v>
      </c>
      <c r="E31" s="33">
        <f>+[1]Таб4!M37</f>
        <v>725.24226638412142</v>
      </c>
      <c r="F31" s="27">
        <f t="shared" si="0"/>
        <v>1.1157573328986483</v>
      </c>
      <c r="I31" s="19"/>
    </row>
    <row r="32" spans="2:9" s="27" customFormat="1" ht="24.95" customHeight="1">
      <c r="B32" s="23" t="s">
        <v>24</v>
      </c>
      <c r="C32" s="24">
        <f>+[1]Таб3!H31</f>
        <v>35</v>
      </c>
      <c r="D32" s="25">
        <v>650</v>
      </c>
      <c r="E32" s="26">
        <f>+[1]Таб4!M31</f>
        <v>725.24226638412142</v>
      </c>
      <c r="F32" s="27">
        <f t="shared" si="0"/>
        <v>1.1157573328986483</v>
      </c>
      <c r="I32" s="28"/>
    </row>
    <row r="33" spans="2:9" s="27" customFormat="1" ht="20.25">
      <c r="B33" s="23" t="s">
        <v>25</v>
      </c>
      <c r="C33" s="24">
        <f>+[1]Таб3!H10</f>
        <v>35</v>
      </c>
      <c r="D33" s="25">
        <v>650</v>
      </c>
      <c r="E33" s="26">
        <f>+[1]Таб4!M10</f>
        <v>725.24226638412142</v>
      </c>
      <c r="F33" s="27">
        <f t="shared" si="0"/>
        <v>1.1157573328986483</v>
      </c>
      <c r="I33" s="28"/>
    </row>
    <row r="34" spans="2:9" ht="20.25">
      <c r="B34" s="31" t="s">
        <v>26</v>
      </c>
      <c r="C34" s="32">
        <f>+[1]Таб3!H34</f>
        <v>35</v>
      </c>
      <c r="D34" s="25">
        <v>650</v>
      </c>
      <c r="E34" s="33">
        <f>+[1]Таб4!M34</f>
        <v>725.24226638412142</v>
      </c>
      <c r="F34" s="27">
        <f t="shared" si="0"/>
        <v>1.1157573328986483</v>
      </c>
      <c r="I34" s="19"/>
    </row>
    <row r="35" spans="2:9" s="27" customFormat="1" ht="20.25">
      <c r="B35" s="23" t="s">
        <v>27</v>
      </c>
      <c r="C35" s="24">
        <f>+[1]Таб3!H28</f>
        <v>35</v>
      </c>
      <c r="D35" s="25">
        <v>650</v>
      </c>
      <c r="E35" s="26">
        <f>+[1]Таб4!M28</f>
        <v>725.24226638412142</v>
      </c>
      <c r="F35" s="27">
        <f t="shared" si="0"/>
        <v>1.1157573328986483</v>
      </c>
      <c r="I35" s="28"/>
    </row>
    <row r="36" spans="2:9" s="27" customFormat="1" ht="20.25">
      <c r="B36" s="23" t="s">
        <v>28</v>
      </c>
      <c r="C36" s="24">
        <f>+[1]Таб3!H22</f>
        <v>35</v>
      </c>
      <c r="D36" s="25">
        <v>700</v>
      </c>
      <c r="E36" s="26">
        <f>+[1]Таб4!M22</f>
        <v>891.80485121898982</v>
      </c>
      <c r="F36" s="27">
        <f t="shared" si="0"/>
        <v>1.2740069303128425</v>
      </c>
      <c r="I36" s="28"/>
    </row>
    <row r="37" spans="2:9" s="27" customFormat="1" ht="20.25">
      <c r="B37" s="29" t="s">
        <v>18</v>
      </c>
      <c r="C37" s="24"/>
      <c r="D37" s="30"/>
      <c r="I37" s="28"/>
    </row>
    <row r="38" spans="2:9" s="27" customFormat="1" ht="20.25">
      <c r="B38" s="35" t="s">
        <v>20</v>
      </c>
      <c r="C38" s="32">
        <f>+[1]Таб3!H14</f>
        <v>25</v>
      </c>
      <c r="D38" s="25">
        <v>550</v>
      </c>
      <c r="E38" s="26">
        <f>+[1]Таб4!M14</f>
        <v>595.83401247898416</v>
      </c>
      <c r="F38" s="27">
        <f t="shared" ref="F38:F46" si="1">+E38/D38</f>
        <v>1.0833345681436075</v>
      </c>
      <c r="I38" s="28"/>
    </row>
    <row r="39" spans="2:9" ht="20.25">
      <c r="B39" s="31" t="s">
        <v>21</v>
      </c>
      <c r="C39" s="32">
        <f>+[1]Таб3!H26</f>
        <v>20</v>
      </c>
      <c r="D39" s="25">
        <v>445</v>
      </c>
      <c r="E39" s="33">
        <f>+[1]Таб4!M26</f>
        <v>478.78720998318738</v>
      </c>
      <c r="F39" s="27">
        <f t="shared" si="1"/>
        <v>1.0759263145689604</v>
      </c>
      <c r="I39" s="19"/>
    </row>
    <row r="40" spans="2:9" s="27" customFormat="1" ht="20.25">
      <c r="B40" s="23" t="s">
        <v>22</v>
      </c>
      <c r="C40" s="24">
        <f>+[1]Таб3!H20</f>
        <v>18</v>
      </c>
      <c r="D40" s="25">
        <v>415</v>
      </c>
      <c r="E40" s="26">
        <f>+[1]Таб4!M20</f>
        <v>448.03330956175137</v>
      </c>
      <c r="F40" s="27">
        <f t="shared" si="1"/>
        <v>1.0795983362933768</v>
      </c>
      <c r="I40" s="28"/>
    </row>
    <row r="41" spans="2:9" ht="20.25">
      <c r="B41" s="31" t="s">
        <v>23</v>
      </c>
      <c r="C41" s="32">
        <f>+[1]Таб3!H38</f>
        <v>20</v>
      </c>
      <c r="D41" s="25">
        <v>445</v>
      </c>
      <c r="E41" s="33">
        <f>+[1]Таб4!M38</f>
        <v>478.78720998318738</v>
      </c>
      <c r="F41" s="27">
        <f t="shared" si="1"/>
        <v>1.0759263145689604</v>
      </c>
      <c r="I41" s="19"/>
    </row>
    <row r="42" spans="2:9" ht="20.25">
      <c r="B42" s="31" t="s">
        <v>24</v>
      </c>
      <c r="C42" s="32">
        <f>+[1]Таб3!H32</f>
        <v>20</v>
      </c>
      <c r="D42" s="25">
        <v>445</v>
      </c>
      <c r="E42" s="33">
        <f>+[1]Таб4!M32</f>
        <v>478.78720998318738</v>
      </c>
      <c r="F42" s="27">
        <f t="shared" si="1"/>
        <v>1.0759263145689604</v>
      </c>
      <c r="I42" s="19"/>
    </row>
    <row r="43" spans="2:9" s="27" customFormat="1" ht="20.25">
      <c r="B43" s="23" t="s">
        <v>25</v>
      </c>
      <c r="C43" s="24">
        <f>+[1]Таб3!H11</f>
        <v>20</v>
      </c>
      <c r="D43" s="25">
        <v>445</v>
      </c>
      <c r="E43" s="26">
        <f>+[1]Таб4!M11</f>
        <v>478.78720998318738</v>
      </c>
      <c r="F43" s="27">
        <f t="shared" si="1"/>
        <v>1.0759263145689604</v>
      </c>
      <c r="I43" s="28"/>
    </row>
    <row r="44" spans="2:9" ht="20.25">
      <c r="B44" s="31" t="s">
        <v>26</v>
      </c>
      <c r="C44" s="32">
        <f>+[1]Таб3!H35</f>
        <v>20</v>
      </c>
      <c r="D44" s="25">
        <v>445</v>
      </c>
      <c r="E44" s="33">
        <f>+[1]Таб4!M35</f>
        <v>478.78720998318738</v>
      </c>
      <c r="F44" s="27">
        <f t="shared" si="1"/>
        <v>1.0759263145689604</v>
      </c>
      <c r="I44" s="19"/>
    </row>
    <row r="45" spans="2:9" ht="20.25">
      <c r="B45" s="31" t="s">
        <v>29</v>
      </c>
      <c r="C45" s="32">
        <f>+[1]Таб3!H29</f>
        <v>20</v>
      </c>
      <c r="D45" s="25">
        <v>445</v>
      </c>
      <c r="E45" s="33">
        <f>+[1]Таб4!M29</f>
        <v>478.78720998318738</v>
      </c>
      <c r="F45" s="27">
        <f t="shared" si="1"/>
        <v>1.0759263145689604</v>
      </c>
      <c r="I45" s="19"/>
    </row>
    <row r="46" spans="2:9" s="27" customFormat="1" ht="21" thickBot="1">
      <c r="B46" s="23" t="s">
        <v>28</v>
      </c>
      <c r="C46" s="24">
        <f>+[1]Таб3!H23</f>
        <v>18</v>
      </c>
      <c r="D46" s="25">
        <v>490</v>
      </c>
      <c r="E46" s="26">
        <f>+[1]Таб4!M23</f>
        <v>517.62924689994384</v>
      </c>
      <c r="F46" s="27">
        <f t="shared" si="1"/>
        <v>1.0563862181631507</v>
      </c>
      <c r="I46" s="28"/>
    </row>
    <row r="47" spans="2:9" ht="20.25">
      <c r="B47" s="96" t="s">
        <v>30</v>
      </c>
      <c r="C47" s="97"/>
      <c r="D47" s="98"/>
      <c r="I47" s="19"/>
    </row>
    <row r="48" spans="2:9" ht="20.25">
      <c r="B48" s="35" t="s">
        <v>31</v>
      </c>
      <c r="C48" s="21"/>
      <c r="D48" s="36"/>
      <c r="I48" s="19"/>
    </row>
    <row r="49" spans="2:9" ht="20.25">
      <c r="B49" s="37" t="s">
        <v>32</v>
      </c>
      <c r="C49" s="38">
        <f>+[1]Таб3!H61</f>
        <v>20</v>
      </c>
      <c r="D49" s="39">
        <v>365</v>
      </c>
      <c r="E49" s="33">
        <f>+[1]Таб4!M64</f>
        <v>447.15014288246113</v>
      </c>
      <c r="F49" s="27">
        <f>+E49/D49</f>
        <v>1.2250688846094826</v>
      </c>
      <c r="I49" s="19"/>
    </row>
    <row r="50" spans="2:9" ht="20.25">
      <c r="B50" s="35" t="s">
        <v>31</v>
      </c>
      <c r="C50" s="21"/>
      <c r="D50" s="40"/>
      <c r="F50" s="27"/>
      <c r="I50" s="19"/>
    </row>
    <row r="51" spans="2:9" ht="20.25">
      <c r="B51" s="37" t="s">
        <v>33</v>
      </c>
      <c r="C51" s="38">
        <f>+[1]Таб3!H60</f>
        <v>20</v>
      </c>
      <c r="D51" s="39">
        <v>450</v>
      </c>
      <c r="E51" s="33">
        <f>+[1]Таб4!M63</f>
        <v>568.3172006190656</v>
      </c>
      <c r="F51" s="27">
        <f>+E51/D51</f>
        <v>1.2629271124868124</v>
      </c>
      <c r="G51" s="41"/>
      <c r="I51" s="42"/>
    </row>
    <row r="52" spans="2:9" ht="20.25">
      <c r="B52" s="35" t="s">
        <v>31</v>
      </c>
      <c r="C52" s="21"/>
      <c r="D52" s="43"/>
      <c r="F52" s="27"/>
      <c r="G52" s="41"/>
      <c r="I52" s="42"/>
    </row>
    <row r="53" spans="2:9" ht="20.25">
      <c r="B53" s="37" t="s">
        <v>34</v>
      </c>
      <c r="C53" s="38">
        <f>+[1]Таб3!H59</f>
        <v>20</v>
      </c>
      <c r="D53" s="39">
        <v>450</v>
      </c>
      <c r="E53" s="33">
        <f>+[1]Таб4!M63</f>
        <v>568.3172006190656</v>
      </c>
      <c r="F53" s="27">
        <f>+E53/D53</f>
        <v>1.2629271124868124</v>
      </c>
      <c r="G53" s="41"/>
      <c r="I53" s="42"/>
    </row>
    <row r="54" spans="2:9" ht="20.25">
      <c r="B54" s="35"/>
      <c r="C54" s="21"/>
      <c r="D54" s="36"/>
      <c r="G54" s="41"/>
      <c r="I54" s="42"/>
    </row>
    <row r="55" spans="2:9" ht="20.25">
      <c r="B55" s="44" t="s">
        <v>35</v>
      </c>
      <c r="C55" s="45"/>
      <c r="D55" s="43"/>
      <c r="G55" s="41"/>
      <c r="I55" s="42"/>
    </row>
    <row r="56" spans="2:9" ht="20.25">
      <c r="B56" s="46"/>
      <c r="C56" s="47"/>
      <c r="D56" s="36"/>
      <c r="G56" s="41"/>
      <c r="I56" s="42"/>
    </row>
    <row r="57" spans="2:9" ht="20.25">
      <c r="B57" s="48" t="s">
        <v>36</v>
      </c>
      <c r="C57" s="32">
        <f>+[1]Таб3!H82</f>
        <v>60</v>
      </c>
      <c r="D57" s="25">
        <v>800</v>
      </c>
      <c r="E57" s="33">
        <f>+[1]Таб4!M85</f>
        <v>1603.1275916440413</v>
      </c>
      <c r="F57" s="27">
        <f>+E57/D57</f>
        <v>2.0039094895550518</v>
      </c>
      <c r="G57" s="41"/>
      <c r="I57" s="42"/>
    </row>
    <row r="58" spans="2:9" ht="20.25">
      <c r="B58" s="49"/>
      <c r="C58" s="38"/>
      <c r="D58" s="39"/>
      <c r="E58" s="33"/>
      <c r="F58" s="27"/>
      <c r="G58" s="41"/>
      <c r="I58" s="42"/>
    </row>
    <row r="59" spans="2:9" ht="20.25">
      <c r="B59" s="50" t="s">
        <v>37</v>
      </c>
      <c r="C59" s="51"/>
      <c r="D59" s="39"/>
      <c r="G59" s="41"/>
      <c r="I59" s="42"/>
    </row>
    <row r="60" spans="2:9" ht="20.25">
      <c r="B60" s="31" t="s">
        <v>38</v>
      </c>
      <c r="C60" s="38">
        <f>+[1]Таб3!H63</f>
        <v>15</v>
      </c>
      <c r="D60" s="39">
        <v>300</v>
      </c>
      <c r="E60" s="33">
        <f>+[1]Таб4!M66</f>
        <v>655.70793581510839</v>
      </c>
      <c r="F60" s="27">
        <f t="shared" ref="F60:F72" si="2">+E60/D60</f>
        <v>2.1856931193836946</v>
      </c>
      <c r="G60" s="41"/>
      <c r="I60" s="42"/>
    </row>
    <row r="61" spans="2:9" ht="20.25">
      <c r="B61" s="31" t="s">
        <v>39</v>
      </c>
      <c r="C61" s="38">
        <f>+[1]Таб3!H64</f>
        <v>15</v>
      </c>
      <c r="D61" s="39">
        <v>300</v>
      </c>
      <c r="E61" s="33">
        <f>+[1]Таб4!M67</f>
        <v>655.70793581510839</v>
      </c>
      <c r="F61" s="27">
        <f t="shared" si="2"/>
        <v>2.1856931193836946</v>
      </c>
      <c r="G61" s="41"/>
      <c r="I61" s="42"/>
    </row>
    <row r="62" spans="2:9" ht="20.25">
      <c r="B62" s="31" t="s">
        <v>40</v>
      </c>
      <c r="C62" s="38">
        <f>+[1]Таб3!H65</f>
        <v>30</v>
      </c>
      <c r="D62" s="39">
        <v>550</v>
      </c>
      <c r="E62" s="33">
        <f>+[1]Таб4!M68</f>
        <v>1089.2678716302169</v>
      </c>
      <c r="F62" s="27">
        <f t="shared" si="2"/>
        <v>1.980487039327667</v>
      </c>
      <c r="G62" s="41"/>
      <c r="I62" s="42"/>
    </row>
    <row r="63" spans="2:9" ht="20.25">
      <c r="B63" s="31" t="s">
        <v>41</v>
      </c>
      <c r="C63" s="38">
        <f>+[1]Таб3!H66</f>
        <v>30</v>
      </c>
      <c r="D63" s="39">
        <v>550</v>
      </c>
      <c r="E63" s="33">
        <f>+[1]Таб4!M69</f>
        <v>1089.2678716302169</v>
      </c>
      <c r="F63" s="27">
        <f t="shared" si="2"/>
        <v>1.980487039327667</v>
      </c>
      <c r="G63" s="41"/>
      <c r="I63" s="42"/>
    </row>
    <row r="64" spans="2:9" ht="20.25">
      <c r="B64" s="31" t="s">
        <v>42</v>
      </c>
      <c r="C64" s="38">
        <f>+[1]Таб3!H67</f>
        <v>55</v>
      </c>
      <c r="D64" s="39">
        <v>850</v>
      </c>
      <c r="E64" s="33">
        <f>+[1]Таб4!M70</f>
        <v>1811.8677646553979</v>
      </c>
      <c r="F64" s="27">
        <f t="shared" si="2"/>
        <v>2.1316091348887034</v>
      </c>
      <c r="G64" s="41"/>
      <c r="I64" s="42"/>
    </row>
    <row r="65" spans="2:9" ht="20.25">
      <c r="B65" s="52" t="s">
        <v>43</v>
      </c>
      <c r="C65" s="53">
        <f>+[1]Таб3!H68</f>
        <v>35</v>
      </c>
      <c r="D65" s="39">
        <v>600</v>
      </c>
      <c r="E65" s="33">
        <f>+[1]Таб4!M71</f>
        <v>1233.787850235253</v>
      </c>
      <c r="F65" s="27">
        <f t="shared" si="2"/>
        <v>2.0563130837254215</v>
      </c>
      <c r="G65" s="41"/>
      <c r="I65" s="42"/>
    </row>
    <row r="66" spans="2:9" ht="20.25">
      <c r="B66" s="52" t="s">
        <v>44</v>
      </c>
      <c r="C66" s="54">
        <f>+[1]Таб3!H69</f>
        <v>35</v>
      </c>
      <c r="D66" s="39">
        <v>600</v>
      </c>
      <c r="E66" s="33">
        <f>+[1]Таб4!M72</f>
        <v>1233.787850235253</v>
      </c>
      <c r="F66" s="27">
        <f t="shared" si="2"/>
        <v>2.0563130837254215</v>
      </c>
      <c r="G66" s="41"/>
      <c r="I66" s="42"/>
    </row>
    <row r="67" spans="2:9" ht="20.25">
      <c r="B67" s="52" t="s">
        <v>45</v>
      </c>
      <c r="C67" s="54">
        <f>+[1]Таб3!H70</f>
        <v>50</v>
      </c>
      <c r="D67" s="39">
        <v>650</v>
      </c>
      <c r="E67" s="33">
        <f>+[1]Таб4!M73</f>
        <v>1667.3477860503615</v>
      </c>
      <c r="F67" s="27">
        <f t="shared" si="2"/>
        <v>2.5651504400774794</v>
      </c>
      <c r="G67" s="41"/>
      <c r="I67" s="42"/>
    </row>
    <row r="68" spans="2:9" ht="20.25">
      <c r="B68" s="52" t="s">
        <v>46</v>
      </c>
      <c r="C68" s="54">
        <f>+[1]Таб3!H71</f>
        <v>15</v>
      </c>
      <c r="D68" s="39">
        <v>300</v>
      </c>
      <c r="E68" s="33">
        <f>+[1]Таб4!M74</f>
        <v>655.70793581510839</v>
      </c>
      <c r="F68" s="27">
        <f t="shared" si="2"/>
        <v>2.1856931193836946</v>
      </c>
      <c r="G68" s="41"/>
      <c r="I68" s="42"/>
    </row>
    <row r="69" spans="2:9" ht="20.25">
      <c r="B69" s="52" t="s">
        <v>47</v>
      </c>
      <c r="C69" s="54">
        <f>+[1]Таб3!H72</f>
        <v>55</v>
      </c>
      <c r="D69" s="39">
        <v>1000</v>
      </c>
      <c r="E69" s="33">
        <f>+[1]Таб4!M75</f>
        <v>1811.8677646553979</v>
      </c>
      <c r="F69" s="27">
        <f t="shared" si="2"/>
        <v>1.8118677646553978</v>
      </c>
      <c r="G69" s="41"/>
      <c r="I69" s="42"/>
    </row>
    <row r="70" spans="2:9" ht="20.25">
      <c r="B70" s="55" t="s">
        <v>48</v>
      </c>
      <c r="C70" s="56">
        <f>+[1]Таб3!H73</f>
        <v>20</v>
      </c>
      <c r="D70" s="39">
        <v>270</v>
      </c>
      <c r="E70" s="33">
        <f>+[1]Таб4!M76</f>
        <v>800.22791442014454</v>
      </c>
      <c r="F70" s="27">
        <f t="shared" si="2"/>
        <v>2.9638070904449796</v>
      </c>
      <c r="G70" s="41"/>
      <c r="I70" s="42"/>
    </row>
    <row r="71" spans="2:9" ht="20.25">
      <c r="B71" s="55" t="s">
        <v>49</v>
      </c>
      <c r="C71" s="56">
        <f>+[1]Таб3!H74</f>
        <v>20</v>
      </c>
      <c r="D71" s="39">
        <v>270</v>
      </c>
      <c r="E71" s="33">
        <f>+[1]Таб4!M77</f>
        <v>800.22791442014454</v>
      </c>
      <c r="F71" s="27">
        <f t="shared" si="2"/>
        <v>2.9638070904449796</v>
      </c>
      <c r="G71" s="41"/>
      <c r="I71" s="42"/>
    </row>
    <row r="72" spans="2:9" ht="40.5">
      <c r="B72" s="57" t="s">
        <v>50</v>
      </c>
      <c r="C72" s="58">
        <f>+[1]Таб3!H75</f>
        <v>40</v>
      </c>
      <c r="D72" s="39">
        <v>500</v>
      </c>
      <c r="E72" s="33">
        <f>+[1]Таб4!M78</f>
        <v>1378.3078288402892</v>
      </c>
      <c r="F72" s="27">
        <f t="shared" si="2"/>
        <v>2.7566156576805785</v>
      </c>
      <c r="G72" s="41"/>
      <c r="I72" s="42"/>
    </row>
    <row r="73" spans="2:9" ht="20.25">
      <c r="B73" s="59"/>
      <c r="C73" s="54"/>
      <c r="D73" s="39"/>
      <c r="G73" s="41"/>
      <c r="I73" s="42"/>
    </row>
    <row r="74" spans="2:9" ht="20.25">
      <c r="B74" s="60" t="s">
        <v>51</v>
      </c>
      <c r="C74" s="61"/>
      <c r="D74" s="25"/>
      <c r="G74" s="41"/>
      <c r="I74" s="42"/>
    </row>
    <row r="75" spans="2:9" ht="20.25">
      <c r="B75" s="62" t="s">
        <v>52</v>
      </c>
      <c r="C75" s="53">
        <f>+[1]Таб3!H77</f>
        <v>13</v>
      </c>
      <c r="D75" s="25">
        <v>220</v>
      </c>
      <c r="E75" s="33">
        <f>+[1]Таб4!M80</f>
        <v>332.40343094629907</v>
      </c>
      <c r="F75" s="27">
        <f>+E75/D75</f>
        <v>1.5109246861195411</v>
      </c>
      <c r="G75" s="41"/>
      <c r="I75" s="42"/>
    </row>
    <row r="76" spans="2:9" ht="20.25">
      <c r="B76" s="63" t="s">
        <v>53</v>
      </c>
      <c r="C76" s="64">
        <f>+[1]Таб3!H78</f>
        <v>30</v>
      </c>
      <c r="D76" s="25">
        <v>450</v>
      </c>
      <c r="E76" s="33">
        <f>+[1]Таб4!M81</f>
        <v>705.15066807203311</v>
      </c>
      <c r="F76" s="27">
        <f>+E76/D76</f>
        <v>1.5670014846045179</v>
      </c>
      <c r="G76" s="41"/>
      <c r="I76" s="42"/>
    </row>
    <row r="77" spans="2:9" ht="20.25">
      <c r="B77" s="62" t="s">
        <v>54</v>
      </c>
      <c r="C77" s="53">
        <f>+[1]Таб3!H79</f>
        <v>50</v>
      </c>
      <c r="D77" s="25">
        <v>850</v>
      </c>
      <c r="E77" s="33">
        <f>+[1]Таб4!M82</f>
        <v>1288.0024267165347</v>
      </c>
      <c r="F77" s="27">
        <f>+E77/D77</f>
        <v>1.5152969726076879</v>
      </c>
      <c r="G77" s="41"/>
      <c r="I77" s="42"/>
    </row>
    <row r="78" spans="2:9" ht="20.25">
      <c r="B78" s="62" t="s">
        <v>55</v>
      </c>
      <c r="C78" s="53">
        <f>+[1]Таб3!H80</f>
        <v>32</v>
      </c>
      <c r="D78" s="25">
        <v>320</v>
      </c>
      <c r="E78" s="33">
        <f>+[1]Таб4!M83</f>
        <v>805.3007530985825</v>
      </c>
      <c r="F78" s="27">
        <f>+E78/D78</f>
        <v>2.5165648534330702</v>
      </c>
      <c r="G78" s="41"/>
      <c r="I78" s="42"/>
    </row>
    <row r="79" spans="2:9" ht="20.25">
      <c r="B79" s="59"/>
      <c r="C79" s="53"/>
      <c r="D79" s="25"/>
      <c r="G79" s="41"/>
      <c r="I79" s="42"/>
    </row>
    <row r="80" spans="2:9" ht="20.25">
      <c r="B80" s="60" t="s">
        <v>56</v>
      </c>
      <c r="C80" s="65"/>
      <c r="D80" s="30"/>
      <c r="G80" s="41"/>
    </row>
    <row r="81" spans="2:9" ht="20.25">
      <c r="B81" s="62" t="s">
        <v>57</v>
      </c>
      <c r="C81" s="53">
        <f>+[1]Таб3!I84</f>
        <v>30</v>
      </c>
      <c r="D81" s="25">
        <v>250</v>
      </c>
      <c r="E81" s="33">
        <f>+[1]Таб4!M87</f>
        <v>547.86178077401235</v>
      </c>
      <c r="F81" s="27">
        <f t="shared" ref="F81:F87" si="3">+E81/D81</f>
        <v>2.1914471230960495</v>
      </c>
      <c r="G81" s="41"/>
      <c r="I81" s="42"/>
    </row>
    <row r="82" spans="2:9" ht="20.25">
      <c r="B82" s="62" t="s">
        <v>58</v>
      </c>
      <c r="C82" s="53">
        <f>+[1]Таб3!H85</f>
        <v>18</v>
      </c>
      <c r="D82" s="25">
        <v>300</v>
      </c>
      <c r="E82" s="33">
        <f>+[1]Таб4!M88</f>
        <v>970.56081598506125</v>
      </c>
      <c r="F82" s="27">
        <f t="shared" si="3"/>
        <v>3.235202719950204</v>
      </c>
      <c r="G82" s="41"/>
      <c r="I82" s="42"/>
    </row>
    <row r="83" spans="2:9" ht="20.25">
      <c r="B83" s="62" t="s">
        <v>59</v>
      </c>
      <c r="C83" s="53">
        <f>+[1]Таб3!H86</f>
        <v>18</v>
      </c>
      <c r="D83" s="25">
        <v>350</v>
      </c>
      <c r="E83" s="33">
        <f>+[1]Таб4!M89</f>
        <v>1282.2639797699019</v>
      </c>
      <c r="F83" s="27">
        <f t="shared" si="3"/>
        <v>3.6636113707711484</v>
      </c>
      <c r="G83" s="41"/>
      <c r="I83" s="42"/>
    </row>
    <row r="84" spans="2:9" ht="20.25">
      <c r="B84" s="62" t="s">
        <v>60</v>
      </c>
      <c r="C84" s="53">
        <f>+[1]Таб3!H87</f>
        <v>4.5999999999999996</v>
      </c>
      <c r="D84" s="25">
        <v>100</v>
      </c>
      <c r="E84" s="33">
        <f>+[1]Таб4!M90</f>
        <v>201.32723522774216</v>
      </c>
      <c r="F84" s="27">
        <f t="shared" si="3"/>
        <v>2.0132723522774216</v>
      </c>
      <c r="G84" s="41"/>
      <c r="I84" s="42"/>
    </row>
    <row r="85" spans="2:9" ht="20.25">
      <c r="B85" s="62" t="s">
        <v>61</v>
      </c>
      <c r="C85" s="53">
        <f>+[1]Таб3!H89</f>
        <v>4.5999999999999996</v>
      </c>
      <c r="D85" s="25">
        <v>120</v>
      </c>
      <c r="E85" s="33">
        <f>+[1]Таб4!M91</f>
        <v>309.90349606211151</v>
      </c>
      <c r="F85" s="27">
        <f t="shared" si="3"/>
        <v>2.5825291338509291</v>
      </c>
      <c r="G85" s="41"/>
      <c r="I85" s="42"/>
    </row>
    <row r="86" spans="2:9" ht="20.25">
      <c r="B86" s="62" t="s">
        <v>62</v>
      </c>
      <c r="C86" s="53">
        <f>+[1]Таб3!H88</f>
        <v>4.5999999999999996</v>
      </c>
      <c r="D86" s="25">
        <v>120</v>
      </c>
      <c r="E86" s="33">
        <f>+[1]Таб4!M92</f>
        <v>309.90349606211151</v>
      </c>
      <c r="F86" s="27">
        <f t="shared" si="3"/>
        <v>2.5825291338509291</v>
      </c>
      <c r="G86" s="41"/>
      <c r="I86" s="42"/>
    </row>
    <row r="87" spans="2:9" ht="20.25">
      <c r="B87" s="52" t="s">
        <v>63</v>
      </c>
      <c r="C87" s="53">
        <f>+[1]Таб3!H90</f>
        <v>4.5999999999999996</v>
      </c>
      <c r="D87" s="25">
        <v>120</v>
      </c>
      <c r="E87" s="33">
        <f>+[1]Таб4!M93</f>
        <v>309.97016272877818</v>
      </c>
      <c r="F87" s="27">
        <f t="shared" si="3"/>
        <v>2.5830846894064847</v>
      </c>
      <c r="G87" s="41"/>
      <c r="I87" s="42"/>
    </row>
    <row r="88" spans="2:9" ht="20.25">
      <c r="B88" s="31" t="s">
        <v>64</v>
      </c>
      <c r="C88" s="66"/>
      <c r="D88" s="25">
        <v>90</v>
      </c>
      <c r="G88" s="41"/>
    </row>
    <row r="89" spans="2:9" ht="20.25" hidden="1">
      <c r="B89" s="48" t="s">
        <v>65</v>
      </c>
      <c r="C89" s="32">
        <f>+[1]Таб3!H91</f>
        <v>6</v>
      </c>
      <c r="D89" s="25"/>
      <c r="E89" s="33">
        <f>+[1]Таб4!M94</f>
        <v>221.74880661432124</v>
      </c>
      <c r="F89" s="27" t="e">
        <f t="shared" ref="F89:F144" si="4">+E89/D89</f>
        <v>#DIV/0!</v>
      </c>
      <c r="G89" s="41"/>
      <c r="I89" s="42"/>
    </row>
    <row r="90" spans="2:9" ht="20.25" hidden="1">
      <c r="B90" s="48" t="s">
        <v>66</v>
      </c>
      <c r="C90" s="32" t="e">
        <f>+[1]Таб3!#REF!</f>
        <v>#REF!</v>
      </c>
      <c r="D90" s="25"/>
      <c r="E90" s="33" t="e">
        <f>+[1]Таб4!#REF!</f>
        <v>#REF!</v>
      </c>
      <c r="F90" s="27" t="e">
        <f t="shared" si="4"/>
        <v>#REF!</v>
      </c>
      <c r="G90" s="41"/>
      <c r="I90" s="42"/>
    </row>
    <row r="91" spans="2:9" ht="20.25" hidden="1">
      <c r="B91" s="48" t="s">
        <v>67</v>
      </c>
      <c r="C91" s="32" t="e">
        <f>+[1]Таб3!#REF!</f>
        <v>#REF!</v>
      </c>
      <c r="D91" s="25"/>
      <c r="E91" s="33" t="e">
        <f>+[1]Таб4!#REF!</f>
        <v>#REF!</v>
      </c>
      <c r="F91" s="27" t="e">
        <f t="shared" si="4"/>
        <v>#REF!</v>
      </c>
      <c r="G91" s="41"/>
      <c r="I91" s="42"/>
    </row>
    <row r="92" spans="2:9" ht="20.25" hidden="1">
      <c r="B92" s="48" t="s">
        <v>68</v>
      </c>
      <c r="C92" s="32" t="e">
        <f>+[1]Таб3!#REF!</f>
        <v>#REF!</v>
      </c>
      <c r="D92" s="25"/>
      <c r="E92" s="33" t="e">
        <f>+[1]Таб4!#REF!</f>
        <v>#REF!</v>
      </c>
      <c r="F92" s="27" t="e">
        <f t="shared" si="4"/>
        <v>#REF!</v>
      </c>
      <c r="G92" s="41"/>
      <c r="I92" s="42"/>
    </row>
    <row r="93" spans="2:9" ht="20.25" hidden="1">
      <c r="B93" s="48" t="s">
        <v>69</v>
      </c>
      <c r="C93" s="32" t="e">
        <f>+[1]Таб3!#REF!</f>
        <v>#REF!</v>
      </c>
      <c r="D93" s="25"/>
      <c r="E93" s="33" t="e">
        <f>+[1]Таб4!#REF!</f>
        <v>#REF!</v>
      </c>
      <c r="F93" s="27" t="e">
        <f t="shared" si="4"/>
        <v>#REF!</v>
      </c>
      <c r="G93" s="41"/>
      <c r="I93" s="42"/>
    </row>
    <row r="94" spans="2:9" ht="20.25" hidden="1">
      <c r="B94" s="48" t="s">
        <v>70</v>
      </c>
      <c r="C94" s="32" t="e">
        <f>+[1]Таб3!#REF!</f>
        <v>#REF!</v>
      </c>
      <c r="D94" s="25"/>
      <c r="E94" s="33" t="e">
        <f>+[1]Таб4!#REF!</f>
        <v>#REF!</v>
      </c>
      <c r="F94" s="27" t="e">
        <f t="shared" si="4"/>
        <v>#REF!</v>
      </c>
      <c r="G94" s="41"/>
      <c r="I94" s="42"/>
    </row>
    <row r="95" spans="2:9" ht="20.25" hidden="1">
      <c r="B95" s="48" t="s">
        <v>71</v>
      </c>
      <c r="C95" s="32" t="e">
        <f>+[1]Таб3!#REF!</f>
        <v>#REF!</v>
      </c>
      <c r="D95" s="25"/>
      <c r="E95" s="33" t="e">
        <f>+[1]Таб4!#REF!</f>
        <v>#REF!</v>
      </c>
      <c r="F95" s="27" t="e">
        <f t="shared" si="4"/>
        <v>#REF!</v>
      </c>
      <c r="G95" s="41"/>
      <c r="I95" s="42"/>
    </row>
    <row r="96" spans="2:9" ht="20.25" hidden="1">
      <c r="B96" s="48" t="s">
        <v>72</v>
      </c>
      <c r="C96" s="32" t="e">
        <f>+[1]Таб3!#REF!</f>
        <v>#REF!</v>
      </c>
      <c r="D96" s="25"/>
      <c r="E96" s="33" t="e">
        <f>+[1]Таб4!#REF!</f>
        <v>#REF!</v>
      </c>
      <c r="F96" s="27" t="e">
        <f t="shared" si="4"/>
        <v>#REF!</v>
      </c>
      <c r="G96" s="41"/>
      <c r="I96" s="42"/>
    </row>
    <row r="97" spans="2:9" ht="20.25" hidden="1">
      <c r="B97" s="48" t="s">
        <v>73</v>
      </c>
      <c r="C97" s="32" t="e">
        <f>+[1]Таб3!#REF!</f>
        <v>#REF!</v>
      </c>
      <c r="D97" s="25"/>
      <c r="E97" s="33" t="e">
        <f>+[1]Таб4!#REF!</f>
        <v>#REF!</v>
      </c>
      <c r="F97" s="27" t="e">
        <f t="shared" si="4"/>
        <v>#REF!</v>
      </c>
      <c r="G97" s="41"/>
      <c r="I97" s="42"/>
    </row>
    <row r="98" spans="2:9" ht="20.25" hidden="1">
      <c r="B98" s="48" t="s">
        <v>74</v>
      </c>
      <c r="C98" s="32" t="e">
        <f>+[1]Таб3!#REF!</f>
        <v>#REF!</v>
      </c>
      <c r="D98" s="25"/>
      <c r="E98" s="33" t="e">
        <f>+[1]Таб4!#REF!</f>
        <v>#REF!</v>
      </c>
      <c r="F98" s="27" t="e">
        <f t="shared" si="4"/>
        <v>#REF!</v>
      </c>
      <c r="G98" s="41"/>
      <c r="I98" s="42"/>
    </row>
    <row r="99" spans="2:9" ht="20.25" hidden="1">
      <c r="B99" s="48" t="s">
        <v>75</v>
      </c>
      <c r="C99" s="32" t="e">
        <f>+[1]Таб3!#REF!</f>
        <v>#REF!</v>
      </c>
      <c r="D99" s="25"/>
      <c r="E99" s="33" t="e">
        <f>+[1]Таб4!#REF!</f>
        <v>#REF!</v>
      </c>
      <c r="F99" s="27" t="e">
        <f t="shared" si="4"/>
        <v>#REF!</v>
      </c>
      <c r="G99" s="41"/>
      <c r="I99" s="42"/>
    </row>
    <row r="100" spans="2:9" ht="20.25" hidden="1">
      <c r="B100" s="48" t="s">
        <v>76</v>
      </c>
      <c r="C100" s="32" t="e">
        <f>+[1]Таб3!#REF!</f>
        <v>#REF!</v>
      </c>
      <c r="D100" s="25"/>
      <c r="E100" s="33" t="e">
        <f>+[1]Таб4!#REF!</f>
        <v>#REF!</v>
      </c>
      <c r="F100" s="27" t="e">
        <f t="shared" si="4"/>
        <v>#REF!</v>
      </c>
      <c r="G100" s="41"/>
      <c r="I100" s="42"/>
    </row>
    <row r="101" spans="2:9" ht="20.25" hidden="1">
      <c r="B101" s="48" t="s">
        <v>77</v>
      </c>
      <c r="C101" s="32" t="e">
        <f>+[1]Таб3!#REF!</f>
        <v>#REF!</v>
      </c>
      <c r="D101" s="25"/>
      <c r="E101" s="33" t="e">
        <f>+[1]Таб4!#REF!</f>
        <v>#REF!</v>
      </c>
      <c r="F101" s="27" t="e">
        <f t="shared" si="4"/>
        <v>#REF!</v>
      </c>
      <c r="G101" s="41"/>
      <c r="I101" s="42"/>
    </row>
    <row r="102" spans="2:9" ht="20.25" hidden="1">
      <c r="B102" s="48" t="s">
        <v>78</v>
      </c>
      <c r="C102" s="32" t="e">
        <f>+[1]Таб3!#REF!</f>
        <v>#REF!</v>
      </c>
      <c r="D102" s="25"/>
      <c r="E102" s="33" t="e">
        <f>+[1]Таб4!#REF!</f>
        <v>#REF!</v>
      </c>
      <c r="F102" s="27" t="e">
        <f t="shared" si="4"/>
        <v>#REF!</v>
      </c>
      <c r="G102" s="41"/>
      <c r="I102" s="42"/>
    </row>
    <row r="103" spans="2:9" ht="20.25">
      <c r="B103" s="31" t="s">
        <v>79</v>
      </c>
      <c r="C103" s="32" t="e">
        <f>+[1]Таб3!#REF!</f>
        <v>#REF!</v>
      </c>
      <c r="D103" s="25">
        <v>78</v>
      </c>
      <c r="E103" s="33" t="e">
        <f>+[1]Таб4!#REF!</f>
        <v>#REF!</v>
      </c>
      <c r="F103" s="27" t="e">
        <f t="shared" si="4"/>
        <v>#REF!</v>
      </c>
      <c r="G103" s="41"/>
      <c r="I103" s="42"/>
    </row>
    <row r="104" spans="2:9" ht="20.25">
      <c r="B104" s="31" t="s">
        <v>80</v>
      </c>
      <c r="C104" s="32" t="e">
        <f>+[1]Таб3!#REF!</f>
        <v>#REF!</v>
      </c>
      <c r="D104" s="25">
        <v>69</v>
      </c>
      <c r="E104" s="33" t="e">
        <f>+[1]Таб4!#REF!</f>
        <v>#REF!</v>
      </c>
      <c r="F104" s="27" t="e">
        <f t="shared" si="4"/>
        <v>#REF!</v>
      </c>
      <c r="G104" s="41"/>
      <c r="I104" s="42"/>
    </row>
    <row r="105" spans="2:9" ht="20.25">
      <c r="B105" s="31" t="s">
        <v>81</v>
      </c>
      <c r="C105" s="32">
        <f>+[1]Таб3!I92</f>
        <v>10</v>
      </c>
      <c r="D105" s="25">
        <v>300</v>
      </c>
      <c r="E105" s="33">
        <f>+[1]Таб4!M95</f>
        <v>569.4975567829506</v>
      </c>
      <c r="F105" s="27">
        <f t="shared" si="4"/>
        <v>1.8983251892765021</v>
      </c>
      <c r="G105" s="41"/>
      <c r="I105" s="42"/>
    </row>
    <row r="106" spans="2:9" ht="20.25">
      <c r="B106" s="31" t="s">
        <v>82</v>
      </c>
      <c r="C106" s="32">
        <f>+[1]Таб3!I93</f>
        <v>10</v>
      </c>
      <c r="D106" s="25">
        <v>450</v>
      </c>
      <c r="E106" s="33">
        <f>+[1]Таб4!M96</f>
        <v>671.83070188404258</v>
      </c>
      <c r="F106" s="27">
        <f t="shared" si="4"/>
        <v>1.4929571152978725</v>
      </c>
      <c r="G106" s="41"/>
      <c r="I106" s="42"/>
    </row>
    <row r="107" spans="2:9" ht="20.25">
      <c r="B107" s="31" t="s">
        <v>83</v>
      </c>
      <c r="C107" s="32">
        <f>+[1]Таб3!I94</f>
        <v>10</v>
      </c>
      <c r="D107" s="25">
        <v>3150</v>
      </c>
      <c r="E107" s="33">
        <f>+[1]Таб4!M97</f>
        <v>3468.944113625852</v>
      </c>
      <c r="F107" s="27">
        <f t="shared" si="4"/>
        <v>1.1012520995637625</v>
      </c>
      <c r="G107" s="41"/>
      <c r="I107" s="42"/>
    </row>
    <row r="108" spans="2:9" ht="20.25">
      <c r="B108" s="31" t="s">
        <v>84</v>
      </c>
      <c r="C108" s="32">
        <f>+[1]Таб3!I95</f>
        <v>20</v>
      </c>
      <c r="D108" s="25">
        <v>450</v>
      </c>
      <c r="E108" s="33">
        <f>+[1]Таб4!M98</f>
        <v>613.43133907136144</v>
      </c>
      <c r="F108" s="27">
        <f t="shared" si="4"/>
        <v>1.3631807534919143</v>
      </c>
      <c r="G108" s="41"/>
      <c r="I108" s="42"/>
    </row>
    <row r="109" spans="2:9" ht="20.25">
      <c r="B109" s="23" t="s">
        <v>85</v>
      </c>
      <c r="C109" s="32">
        <f>+[1]Таб3!I97</f>
        <v>5</v>
      </c>
      <c r="D109" s="25">
        <v>400</v>
      </c>
      <c r="E109" s="33">
        <f>+[1]Таб4!M100</f>
        <v>484.77915878286882</v>
      </c>
      <c r="F109" s="27">
        <f t="shared" si="4"/>
        <v>1.211947896957172</v>
      </c>
      <c r="G109" s="41"/>
      <c r="I109" s="42"/>
    </row>
    <row r="110" spans="2:9" ht="20.25">
      <c r="B110" s="67" t="s">
        <v>86</v>
      </c>
      <c r="C110" s="32"/>
      <c r="D110" s="25">
        <v>100</v>
      </c>
      <c r="E110" s="33">
        <f>+[1]Таб4!M101</f>
        <v>183.861377271777</v>
      </c>
      <c r="F110" s="27">
        <f t="shared" si="4"/>
        <v>1.83861377271777</v>
      </c>
      <c r="G110" s="41"/>
      <c r="I110" s="42"/>
    </row>
    <row r="111" spans="2:9" ht="40.5">
      <c r="B111" s="68" t="s">
        <v>87</v>
      </c>
      <c r="C111" s="32"/>
      <c r="D111" s="25"/>
      <c r="E111" s="33"/>
      <c r="F111" s="27"/>
      <c r="G111" s="41"/>
      <c r="I111" s="42"/>
    </row>
    <row r="112" spans="2:9" ht="20.25">
      <c r="B112" s="69" t="s">
        <v>88</v>
      </c>
      <c r="C112" s="32"/>
      <c r="D112" s="25">
        <v>280</v>
      </c>
      <c r="E112" s="33">
        <f>+[1]Таб4!M103</f>
        <v>280.29831664903577</v>
      </c>
      <c r="F112" s="27"/>
      <c r="G112" s="41"/>
      <c r="I112" s="42"/>
    </row>
    <row r="113" spans="2:9" ht="20.25">
      <c r="B113" s="69" t="s">
        <v>89</v>
      </c>
      <c r="C113" s="32"/>
      <c r="D113" s="25">
        <v>280</v>
      </c>
      <c r="E113" s="33">
        <f>+[1]Таб4!M104</f>
        <v>279.18164998236915</v>
      </c>
      <c r="F113" s="27"/>
      <c r="G113" s="41"/>
      <c r="I113" s="42"/>
    </row>
    <row r="114" spans="2:9" ht="20.25">
      <c r="B114" s="69" t="s">
        <v>90</v>
      </c>
      <c r="C114" s="32"/>
      <c r="D114" s="25">
        <v>280</v>
      </c>
      <c r="E114" s="33">
        <f>+[1]Таб4!M105</f>
        <v>286.4483166490358</v>
      </c>
      <c r="F114" s="27"/>
      <c r="G114" s="41"/>
      <c r="I114" s="42"/>
    </row>
    <row r="115" spans="2:9" ht="20.25">
      <c r="B115" s="69" t="s">
        <v>91</v>
      </c>
      <c r="C115" s="32"/>
      <c r="D115" s="25">
        <v>280</v>
      </c>
      <c r="E115" s="33">
        <f>+[1]Таб4!M106</f>
        <v>287.18164998236915</v>
      </c>
      <c r="F115" s="27"/>
      <c r="G115" s="41"/>
      <c r="I115" s="42"/>
    </row>
    <row r="116" spans="2:9" ht="40.5">
      <c r="B116" s="69" t="s">
        <v>92</v>
      </c>
      <c r="C116" s="32"/>
      <c r="D116" s="25">
        <v>290</v>
      </c>
      <c r="E116" s="33">
        <f>+[1]Таб4!M107</f>
        <v>292.76498331570247</v>
      </c>
      <c r="F116" s="27"/>
      <c r="G116" s="41"/>
      <c r="I116" s="42"/>
    </row>
    <row r="117" spans="2:9" ht="40.5">
      <c r="B117" s="68" t="s">
        <v>93</v>
      </c>
      <c r="C117" s="32"/>
      <c r="D117" s="25"/>
      <c r="E117" s="33">
        <f>+[1]Таб4!M108</f>
        <v>0</v>
      </c>
      <c r="F117" s="27"/>
      <c r="G117" s="41"/>
      <c r="I117" s="42"/>
    </row>
    <row r="118" spans="2:9" ht="20.25">
      <c r="B118" s="69" t="s">
        <v>94</v>
      </c>
      <c r="C118" s="32"/>
      <c r="D118" s="25">
        <v>280</v>
      </c>
      <c r="E118" s="33">
        <f>+[1]Таб4!M109</f>
        <v>289.34831664903578</v>
      </c>
      <c r="F118" s="27"/>
      <c r="G118" s="41"/>
      <c r="I118" s="42"/>
    </row>
    <row r="119" spans="2:9" ht="20.25">
      <c r="B119" s="69" t="s">
        <v>95</v>
      </c>
      <c r="C119" s="32"/>
      <c r="D119" s="25">
        <v>280</v>
      </c>
      <c r="E119" s="33">
        <f>+[1]Таб4!M110</f>
        <v>289.34831664903578</v>
      </c>
      <c r="F119" s="27"/>
      <c r="G119" s="41"/>
      <c r="I119" s="42"/>
    </row>
    <row r="120" spans="2:9" ht="20.25">
      <c r="B120" s="69" t="s">
        <v>96</v>
      </c>
      <c r="C120" s="32"/>
      <c r="D120" s="25">
        <v>280</v>
      </c>
      <c r="E120" s="33">
        <f>+[1]Таб4!M111</f>
        <v>286.81498331570248</v>
      </c>
      <c r="F120" s="27"/>
      <c r="G120" s="41"/>
      <c r="I120" s="42"/>
    </row>
    <row r="121" spans="2:9" ht="40.5">
      <c r="B121" s="69" t="s">
        <v>97</v>
      </c>
      <c r="C121" s="32"/>
      <c r="D121" s="25">
        <v>280</v>
      </c>
      <c r="E121" s="33">
        <f>+[1]Таб4!M112</f>
        <v>289.04831664903583</v>
      </c>
      <c r="F121" s="27"/>
      <c r="G121" s="41"/>
      <c r="I121" s="42"/>
    </row>
    <row r="122" spans="2:9" ht="20.25">
      <c r="B122" s="69" t="s">
        <v>98</v>
      </c>
      <c r="C122" s="32"/>
      <c r="D122" s="25">
        <v>280</v>
      </c>
      <c r="E122" s="33">
        <f>+[1]Таб4!M113</f>
        <v>286.81498331570248</v>
      </c>
      <c r="F122" s="27"/>
      <c r="G122" s="41"/>
      <c r="I122" s="42"/>
    </row>
    <row r="123" spans="2:9" ht="20.25">
      <c r="B123" s="69" t="s">
        <v>99</v>
      </c>
      <c r="C123" s="32"/>
      <c r="D123" s="25">
        <v>280</v>
      </c>
      <c r="E123" s="33">
        <f>+[1]Таб4!M114</f>
        <v>286.81498331570248</v>
      </c>
      <c r="F123" s="27"/>
      <c r="G123" s="41"/>
      <c r="I123" s="42"/>
    </row>
    <row r="124" spans="2:9" ht="40.5">
      <c r="B124" s="68" t="s">
        <v>100</v>
      </c>
      <c r="C124" s="32"/>
      <c r="D124" s="25">
        <v>300</v>
      </c>
      <c r="E124" s="33">
        <f>+[1]Таб4!M115</f>
        <v>309.98164998236911</v>
      </c>
      <c r="F124" s="27"/>
      <c r="G124" s="41"/>
      <c r="I124" s="42"/>
    </row>
    <row r="125" spans="2:9" ht="40.5">
      <c r="B125" s="68" t="s">
        <v>101</v>
      </c>
      <c r="C125" s="32"/>
      <c r="D125" s="25">
        <v>300</v>
      </c>
      <c r="E125" s="33">
        <f>+[1]Таб4!M116</f>
        <v>309.98164998236911</v>
      </c>
      <c r="F125" s="27"/>
      <c r="G125" s="41"/>
      <c r="I125" s="42"/>
    </row>
    <row r="126" spans="2:9" ht="40.5">
      <c r="B126" s="68" t="s">
        <v>102</v>
      </c>
      <c r="C126" s="32"/>
      <c r="D126" s="25">
        <v>300</v>
      </c>
      <c r="E126" s="33">
        <f>+[1]Таб4!M117</f>
        <v>317.64831664903579</v>
      </c>
      <c r="F126" s="27"/>
      <c r="G126" s="41"/>
      <c r="I126" s="42"/>
    </row>
    <row r="127" spans="2:9" ht="40.5">
      <c r="B127" s="68" t="s">
        <v>103</v>
      </c>
      <c r="C127" s="32"/>
      <c r="D127" s="25"/>
      <c r="E127" s="33"/>
      <c r="F127" s="27"/>
      <c r="G127" s="41"/>
      <c r="I127" s="42"/>
    </row>
    <row r="128" spans="2:9" ht="20.25">
      <c r="B128" s="69" t="s">
        <v>104</v>
      </c>
      <c r="C128" s="32"/>
      <c r="D128" s="25">
        <v>300</v>
      </c>
      <c r="E128" s="33">
        <f>+[1]Таб4!M119</f>
        <v>305.8308166490358</v>
      </c>
      <c r="F128" s="27"/>
      <c r="G128" s="41"/>
      <c r="I128" s="42"/>
    </row>
    <row r="129" spans="2:9" ht="20.25">
      <c r="B129" s="69" t="s">
        <v>105</v>
      </c>
      <c r="C129" s="32"/>
      <c r="D129" s="25">
        <v>330</v>
      </c>
      <c r="E129" s="33">
        <f>+[1]Таб4!M120</f>
        <v>332.64831664903579</v>
      </c>
      <c r="F129" s="27"/>
      <c r="G129" s="41"/>
      <c r="I129" s="42"/>
    </row>
    <row r="130" spans="2:9" ht="20.25">
      <c r="B130" s="69" t="s">
        <v>106</v>
      </c>
      <c r="C130" s="32"/>
      <c r="D130" s="25">
        <v>330</v>
      </c>
      <c r="E130" s="33">
        <f>+[1]Таб4!M121</f>
        <v>332.64831664903579</v>
      </c>
      <c r="F130" s="27"/>
      <c r="G130" s="41"/>
      <c r="I130" s="42"/>
    </row>
    <row r="131" spans="2:9" ht="20.25">
      <c r="B131" s="69" t="s">
        <v>107</v>
      </c>
      <c r="C131" s="32"/>
      <c r="D131" s="25">
        <v>310</v>
      </c>
      <c r="E131" s="33">
        <f>+[1]Таб4!M122</f>
        <v>314.81498331570248</v>
      </c>
      <c r="F131" s="27"/>
      <c r="G131" s="41"/>
      <c r="I131" s="42"/>
    </row>
    <row r="132" spans="2:9" ht="20.25">
      <c r="B132" s="69" t="s">
        <v>108</v>
      </c>
      <c r="C132" s="32"/>
      <c r="D132" s="25">
        <v>300</v>
      </c>
      <c r="E132" s="33">
        <f>+[1]Таб4!M123</f>
        <v>301.90164998236912</v>
      </c>
      <c r="F132" s="27"/>
      <c r="G132" s="41"/>
      <c r="I132" s="42"/>
    </row>
    <row r="133" spans="2:9" ht="40.5">
      <c r="B133" s="68" t="s">
        <v>109</v>
      </c>
      <c r="C133" s="32"/>
      <c r="D133" s="25"/>
      <c r="E133" s="33">
        <f>+[1]Таб4!M124</f>
        <v>0</v>
      </c>
      <c r="F133" s="27"/>
      <c r="G133" s="41"/>
      <c r="I133" s="42"/>
    </row>
    <row r="134" spans="2:9" ht="20.25">
      <c r="B134" s="70" t="s">
        <v>110</v>
      </c>
      <c r="C134" s="32"/>
      <c r="D134" s="25">
        <v>280</v>
      </c>
      <c r="E134" s="33">
        <f>+[1]Таб4!M125</f>
        <v>282.53164998236912</v>
      </c>
      <c r="F134" s="27"/>
      <c r="G134" s="41"/>
      <c r="I134" s="42"/>
    </row>
    <row r="135" spans="2:9" ht="20.25">
      <c r="B135" s="70" t="s">
        <v>111</v>
      </c>
      <c r="C135" s="32"/>
      <c r="D135" s="25">
        <v>300</v>
      </c>
      <c r="E135" s="33">
        <f>+[1]Таб4!M126</f>
        <v>312.49831664903576</v>
      </c>
      <c r="F135" s="27"/>
      <c r="G135" s="41"/>
      <c r="I135" s="42"/>
    </row>
    <row r="136" spans="2:9" ht="20.25">
      <c r="B136" s="68" t="s">
        <v>112</v>
      </c>
      <c r="C136" s="32"/>
      <c r="D136" s="25">
        <v>280</v>
      </c>
      <c r="E136" s="33">
        <f>+[1]Таб4!M127</f>
        <v>286.38164998236914</v>
      </c>
      <c r="F136" s="27"/>
      <c r="G136" s="41"/>
      <c r="I136" s="42"/>
    </row>
    <row r="137" spans="2:9" ht="40.5">
      <c r="B137" s="68" t="s">
        <v>113</v>
      </c>
      <c r="C137" s="32"/>
      <c r="D137" s="25">
        <v>300</v>
      </c>
      <c r="E137" s="33">
        <f>+[1]Таб4!M128</f>
        <v>305.58164998236913</v>
      </c>
      <c r="F137" s="27"/>
      <c r="G137" s="41"/>
      <c r="I137" s="42"/>
    </row>
    <row r="138" spans="2:9" ht="20.25">
      <c r="B138" s="23"/>
      <c r="C138" s="32"/>
      <c r="D138" s="25"/>
      <c r="E138" s="33"/>
      <c r="F138" s="27"/>
      <c r="G138" s="41"/>
      <c r="I138" s="42"/>
    </row>
    <row r="139" spans="2:9" ht="20.25">
      <c r="B139" s="71" t="s">
        <v>114</v>
      </c>
      <c r="C139" s="72"/>
      <c r="D139" s="30"/>
      <c r="F139" s="27"/>
      <c r="G139" s="41"/>
    </row>
    <row r="140" spans="2:9" ht="20.25">
      <c r="B140" s="48" t="s">
        <v>115</v>
      </c>
      <c r="C140" s="32">
        <f>+[1]Таб3!H127</f>
        <v>10</v>
      </c>
      <c r="D140" s="25">
        <v>160</v>
      </c>
      <c r="E140" s="33">
        <f>+[1]Таб4!M130</f>
        <v>400.4481674416146</v>
      </c>
      <c r="F140" s="27">
        <f t="shared" si="4"/>
        <v>2.5028010465100912</v>
      </c>
      <c r="G140" s="41"/>
      <c r="I140" s="42"/>
    </row>
    <row r="141" spans="2:9" ht="20.25">
      <c r="B141" s="48" t="s">
        <v>116</v>
      </c>
      <c r="C141" s="32">
        <f>+[1]Таб3!H128</f>
        <v>10</v>
      </c>
      <c r="D141" s="25">
        <v>160</v>
      </c>
      <c r="E141" s="33">
        <f>+[1]Таб4!M131</f>
        <v>400.4481674416146</v>
      </c>
      <c r="F141" s="27">
        <f t="shared" si="4"/>
        <v>2.5028010465100912</v>
      </c>
      <c r="G141" s="41"/>
      <c r="I141" s="42"/>
    </row>
    <row r="142" spans="2:9" ht="20.25">
      <c r="B142" s="48" t="s">
        <v>117</v>
      </c>
      <c r="C142" s="32">
        <f>+[1]Таб3!H129</f>
        <v>14</v>
      </c>
      <c r="D142" s="25">
        <v>200</v>
      </c>
      <c r="E142" s="33">
        <f>+[1]Таб4!M132</f>
        <v>477.36466402307667</v>
      </c>
      <c r="F142" s="27">
        <f t="shared" si="4"/>
        <v>2.3868233201153832</v>
      </c>
      <c r="G142" s="41"/>
      <c r="I142" s="42"/>
    </row>
    <row r="143" spans="2:9" ht="20.25">
      <c r="B143" s="48" t="s">
        <v>118</v>
      </c>
      <c r="C143" s="32">
        <f>+[1]Таб3!H130</f>
        <v>10</v>
      </c>
      <c r="D143" s="25">
        <v>160</v>
      </c>
      <c r="E143" s="33">
        <f>+[1]Таб4!M133</f>
        <v>400.4481674416146</v>
      </c>
      <c r="F143" s="27">
        <f t="shared" si="4"/>
        <v>2.5028010465100912</v>
      </c>
      <c r="G143" s="41"/>
      <c r="I143" s="42"/>
    </row>
    <row r="144" spans="2:9" ht="20.25">
      <c r="B144" s="48" t="s">
        <v>119</v>
      </c>
      <c r="C144" s="32">
        <f>+[1]Таб3!H131</f>
        <v>15</v>
      </c>
      <c r="D144" s="25">
        <v>200</v>
      </c>
      <c r="E144" s="33">
        <f>+[1]Таб4!M134</f>
        <v>526.69725116242194</v>
      </c>
      <c r="F144" s="27">
        <f t="shared" si="4"/>
        <v>2.6334862558121097</v>
      </c>
      <c r="G144" s="41"/>
      <c r="I144" s="42"/>
    </row>
    <row r="145" spans="2:9" ht="20.25">
      <c r="B145" s="52"/>
      <c r="C145" s="32"/>
      <c r="D145" s="73"/>
      <c r="G145" s="41"/>
      <c r="I145" s="42"/>
    </row>
    <row r="146" spans="2:9" ht="22.5">
      <c r="B146" s="102" t="s">
        <v>120</v>
      </c>
      <c r="C146" s="103"/>
      <c r="D146" s="104"/>
      <c r="G146" s="41"/>
      <c r="I146" s="42"/>
    </row>
    <row r="147" spans="2:9" ht="20.25">
      <c r="B147" s="59"/>
      <c r="C147" s="32"/>
      <c r="D147" s="74"/>
      <c r="G147" s="41"/>
      <c r="I147" s="42"/>
    </row>
    <row r="148" spans="2:9" ht="20.25">
      <c r="B148" s="23" t="s">
        <v>18</v>
      </c>
      <c r="C148" s="24"/>
      <c r="D148" s="30"/>
      <c r="G148" s="41"/>
      <c r="I148" s="42"/>
    </row>
    <row r="149" spans="2:9" ht="20.25">
      <c r="B149" s="31" t="s">
        <v>121</v>
      </c>
      <c r="C149" s="32">
        <f>+[1]Таб3!H42</f>
        <v>30</v>
      </c>
      <c r="D149" s="25">
        <v>350</v>
      </c>
      <c r="E149" s="33">
        <f>+[1]Таб4!M46</f>
        <v>1064.0861025124614</v>
      </c>
      <c r="F149" s="27">
        <f>+E149/D149</f>
        <v>3.0402460071784612</v>
      </c>
      <c r="G149" s="41"/>
      <c r="I149" s="42"/>
    </row>
    <row r="150" spans="2:9" ht="20.25">
      <c r="B150" s="34" t="s">
        <v>122</v>
      </c>
      <c r="C150" s="72"/>
      <c r="D150" s="25"/>
      <c r="G150" s="41"/>
      <c r="I150" s="42"/>
    </row>
    <row r="151" spans="2:9" ht="20.25">
      <c r="B151" s="31" t="s">
        <v>123</v>
      </c>
      <c r="C151" s="32">
        <f>+[1]Таб3!H44</f>
        <v>60</v>
      </c>
      <c r="D151" s="25">
        <v>350</v>
      </c>
      <c r="E151" s="33">
        <f>+[1]Таб4!M48</f>
        <v>465.72462738702251</v>
      </c>
      <c r="F151" s="27">
        <f t="shared" ref="F151:F158" si="5">+E151/D151</f>
        <v>1.3306417925343501</v>
      </c>
      <c r="G151" s="41"/>
      <c r="I151" s="42"/>
    </row>
    <row r="152" spans="2:9" ht="20.25">
      <c r="B152" s="31" t="s">
        <v>124</v>
      </c>
      <c r="C152" s="32">
        <f>+[1]Таб3!H45</f>
        <v>90</v>
      </c>
      <c r="D152" s="25">
        <v>600</v>
      </c>
      <c r="E152" s="33">
        <f>+[1]Таб4!M49</f>
        <v>698.58694108053362</v>
      </c>
      <c r="F152" s="27">
        <f t="shared" si="5"/>
        <v>1.164311568467556</v>
      </c>
      <c r="G152" s="41"/>
      <c r="I152" s="42"/>
    </row>
    <row r="153" spans="2:9" ht="20.25">
      <c r="B153" s="31" t="s">
        <v>125</v>
      </c>
      <c r="C153" s="32">
        <f>+[1]Таб3!H46</f>
        <v>30</v>
      </c>
      <c r="D153" s="25">
        <v>200</v>
      </c>
      <c r="E153" s="33">
        <f>+[1]Таб4!M50</f>
        <v>232.86231369351125</v>
      </c>
      <c r="F153" s="27">
        <f t="shared" si="5"/>
        <v>1.1643115684675562</v>
      </c>
      <c r="G153" s="41"/>
      <c r="I153" s="42"/>
    </row>
    <row r="154" spans="2:9" ht="20.25">
      <c r="B154" s="31" t="s">
        <v>126</v>
      </c>
      <c r="C154" s="32">
        <f>+[1]Таб3!H47</f>
        <v>90</v>
      </c>
      <c r="D154" s="25">
        <v>600</v>
      </c>
      <c r="E154" s="33">
        <f>+[1]Таб4!M51</f>
        <v>698.58694108053362</v>
      </c>
      <c r="F154" s="27">
        <f t="shared" si="5"/>
        <v>1.164311568467556</v>
      </c>
      <c r="G154" s="41"/>
      <c r="I154" s="42"/>
    </row>
    <row r="155" spans="2:9" ht="20.25">
      <c r="B155" s="31" t="s">
        <v>127</v>
      </c>
      <c r="C155" s="32">
        <f>+[1]Таб3!H48</f>
        <v>120</v>
      </c>
      <c r="D155" s="25">
        <v>800</v>
      </c>
      <c r="E155" s="33">
        <f>+[1]Таб4!M52</f>
        <v>931.44925477404502</v>
      </c>
      <c r="F155" s="27">
        <f t="shared" si="5"/>
        <v>1.1643115684675562</v>
      </c>
      <c r="G155" s="41"/>
      <c r="I155" s="42"/>
    </row>
    <row r="156" spans="2:9" ht="21" thickBot="1">
      <c r="B156" s="62" t="s">
        <v>128</v>
      </c>
      <c r="C156" s="53">
        <f>+[1]Таб3!H49</f>
        <v>180</v>
      </c>
      <c r="D156" s="25">
        <v>1100</v>
      </c>
      <c r="E156" s="33">
        <f>+[1]Таб4!M53</f>
        <v>1397.1738821610672</v>
      </c>
      <c r="F156" s="27">
        <f t="shared" si="5"/>
        <v>1.2701580746918792</v>
      </c>
      <c r="G156" s="41"/>
      <c r="I156" s="42"/>
    </row>
    <row r="157" spans="2:9" ht="20.25" hidden="1">
      <c r="B157" s="75" t="s">
        <v>129</v>
      </c>
      <c r="C157" s="76"/>
      <c r="D157" s="77"/>
      <c r="F157" s="27" t="e">
        <f t="shared" si="5"/>
        <v>#DIV/0!</v>
      </c>
      <c r="G157" s="41"/>
    </row>
    <row r="158" spans="2:9" ht="20.25" hidden="1">
      <c r="B158" s="63" t="s">
        <v>130</v>
      </c>
      <c r="C158" s="64" t="e">
        <f>+[1]Таб3!#REF!</f>
        <v>#REF!</v>
      </c>
      <c r="D158" s="36"/>
      <c r="E158" s="33" t="e">
        <f>+[1]Таб4!#REF!</f>
        <v>#REF!</v>
      </c>
      <c r="F158" s="27" t="e">
        <f t="shared" si="5"/>
        <v>#REF!</v>
      </c>
      <c r="G158" s="41"/>
      <c r="I158" s="42"/>
    </row>
    <row r="159" spans="2:9" ht="20.25" hidden="1">
      <c r="B159" s="75" t="s">
        <v>131</v>
      </c>
      <c r="C159" s="76"/>
      <c r="D159" s="43"/>
      <c r="G159" s="41"/>
      <c r="I159" s="42"/>
    </row>
    <row r="160" spans="2:9" ht="20.25" hidden="1">
      <c r="B160" s="63" t="s">
        <v>132</v>
      </c>
      <c r="C160" s="64"/>
      <c r="D160" s="36"/>
      <c r="G160" s="41"/>
      <c r="I160" s="42"/>
    </row>
    <row r="161" spans="2:9" ht="20.25" hidden="1">
      <c r="B161" s="78" t="s">
        <v>133</v>
      </c>
      <c r="C161" s="64" t="e">
        <f>+[1]Таб3!#REF!</f>
        <v>#REF!</v>
      </c>
      <c r="D161" s="39"/>
      <c r="G161" s="41"/>
      <c r="I161" s="42"/>
    </row>
    <row r="162" spans="2:9" ht="21" hidden="1" thickBot="1">
      <c r="B162" s="62" t="s">
        <v>134</v>
      </c>
      <c r="C162" s="64"/>
      <c r="D162" s="36" t="e">
        <f>+[1]Таб4!#REF!</f>
        <v>#REF!</v>
      </c>
      <c r="G162" s="41"/>
      <c r="I162" s="42"/>
    </row>
    <row r="163" spans="2:9" ht="20.25">
      <c r="B163" s="79" t="s">
        <v>135</v>
      </c>
      <c r="C163" s="80"/>
      <c r="D163" s="81"/>
      <c r="G163" s="41"/>
      <c r="I163" s="42"/>
    </row>
    <row r="164" spans="2:9" ht="21" thickBot="1">
      <c r="B164" s="82" t="s">
        <v>136</v>
      </c>
      <c r="C164" s="83">
        <f>+[1]Таб3!I50</f>
        <v>20</v>
      </c>
      <c r="D164" s="84">
        <v>100</v>
      </c>
      <c r="E164" s="33">
        <f>+[1]Таб4!M54</f>
        <v>164.14403309376749</v>
      </c>
      <c r="F164" s="27">
        <f>+E164/D164</f>
        <v>1.6414403309376748</v>
      </c>
      <c r="G164" s="41"/>
      <c r="I164" s="42"/>
    </row>
    <row r="165" spans="2:9" ht="20.25" hidden="1">
      <c r="B165" s="85" t="s">
        <v>137</v>
      </c>
      <c r="C165" s="80"/>
      <c r="D165" s="86"/>
      <c r="G165" s="41"/>
      <c r="I165" s="42"/>
    </row>
    <row r="166" spans="2:9" ht="21" hidden="1" thickBot="1">
      <c r="B166" s="87" t="s">
        <v>138</v>
      </c>
      <c r="C166" s="83" t="e">
        <f>+[1]Таб3!#REF!</f>
        <v>#REF!</v>
      </c>
      <c r="D166" s="88"/>
      <c r="E166" s="33" t="e">
        <f>+[1]Таб4!#REF!</f>
        <v>#REF!</v>
      </c>
      <c r="F166" s="27" t="e">
        <f t="shared" ref="F166:F175" si="6">+E166/D166</f>
        <v>#REF!</v>
      </c>
      <c r="G166" s="41"/>
      <c r="I166" s="42"/>
    </row>
    <row r="167" spans="2:9" ht="21" thickBot="1">
      <c r="B167" s="89" t="s">
        <v>139</v>
      </c>
      <c r="C167" s="90">
        <f>+[1]Таб3!I51</f>
        <v>45</v>
      </c>
      <c r="D167" s="91">
        <v>300</v>
      </c>
      <c r="E167" s="33">
        <f>+[1]Таб4!M55</f>
        <v>355.11358649018939</v>
      </c>
      <c r="F167" s="27">
        <f t="shared" si="6"/>
        <v>1.1837119549672979</v>
      </c>
      <c r="G167" s="41"/>
      <c r="I167" s="42"/>
    </row>
    <row r="168" spans="2:9" ht="21" thickBot="1">
      <c r="B168" s="89" t="s">
        <v>140</v>
      </c>
      <c r="C168" s="90">
        <f>+[1]Таб3!I52</f>
        <v>15</v>
      </c>
      <c r="D168" s="91">
        <v>150</v>
      </c>
      <c r="E168" s="33">
        <f>+[1]Таб4!M56</f>
        <v>180.02519669637766</v>
      </c>
      <c r="F168" s="27">
        <f t="shared" si="6"/>
        <v>1.2001679779758512</v>
      </c>
      <c r="G168" s="41"/>
      <c r="I168" s="42"/>
    </row>
    <row r="169" spans="2:9" ht="21" hidden="1" thickBot="1">
      <c r="B169" s="89" t="s">
        <v>141</v>
      </c>
      <c r="C169" s="90">
        <f>+[1]Таб3!I53</f>
        <v>15</v>
      </c>
      <c r="D169" s="91"/>
      <c r="F169" s="27" t="e">
        <f t="shared" si="6"/>
        <v>#DIV/0!</v>
      </c>
      <c r="G169" s="41"/>
      <c r="I169" s="42"/>
    </row>
    <row r="170" spans="2:9" ht="21" thickBot="1">
      <c r="B170" s="89" t="s">
        <v>142</v>
      </c>
      <c r="C170" s="90">
        <f>+[1]Таб3!I54</f>
        <v>12</v>
      </c>
      <c r="D170" s="91">
        <v>150</v>
      </c>
      <c r="E170" s="33">
        <f>+[1]Таб4!M58</f>
        <v>162.51635771699648</v>
      </c>
      <c r="F170" s="27">
        <f t="shared" si="6"/>
        <v>1.0834423847799766</v>
      </c>
      <c r="G170" s="41"/>
      <c r="I170" s="42"/>
    </row>
    <row r="171" spans="2:9" ht="21" thickBot="1">
      <c r="B171" s="89" t="s">
        <v>143</v>
      </c>
      <c r="C171" s="90">
        <v>60</v>
      </c>
      <c r="D171" s="91">
        <v>35</v>
      </c>
      <c r="E171" s="33" t="e">
        <f>+[1]Таб4!#REF!</f>
        <v>#REF!</v>
      </c>
      <c r="F171" s="27" t="e">
        <f t="shared" si="6"/>
        <v>#REF!</v>
      </c>
      <c r="G171" s="41"/>
      <c r="I171" s="42"/>
    </row>
    <row r="172" spans="2:9" ht="21" thickBot="1">
      <c r="B172" s="89" t="s">
        <v>144</v>
      </c>
      <c r="C172" s="90">
        <f>+[1]Таб3!H55</f>
        <v>20</v>
      </c>
      <c r="D172" s="91">
        <v>150</v>
      </c>
      <c r="E172" s="33">
        <f>+[1]Таб4!M59</f>
        <v>184.96200359894362</v>
      </c>
      <c r="F172" s="27">
        <f t="shared" si="6"/>
        <v>1.2330800239929576</v>
      </c>
      <c r="G172" s="41"/>
      <c r="I172" s="42"/>
    </row>
    <row r="173" spans="2:9" ht="21" thickBot="1">
      <c r="B173" s="89" t="s">
        <v>145</v>
      </c>
      <c r="C173" s="90">
        <f>+[1]Таб3!H56</f>
        <v>10</v>
      </c>
      <c r="D173" s="91">
        <v>80</v>
      </c>
      <c r="E173" s="33">
        <f>+[1]Таб4!M60</f>
        <v>92.481001799471812</v>
      </c>
      <c r="F173" s="27">
        <f t="shared" si="6"/>
        <v>1.1560125224933977</v>
      </c>
      <c r="G173" s="41"/>
      <c r="I173" s="42"/>
    </row>
    <row r="174" spans="2:9" ht="20.25">
      <c r="B174" s="37" t="s">
        <v>146</v>
      </c>
      <c r="C174" s="38">
        <f>+[1]Таб3!I40</f>
        <v>20</v>
      </c>
      <c r="D174" s="39">
        <v>140</v>
      </c>
      <c r="F174" s="27">
        <f t="shared" si="6"/>
        <v>0</v>
      </c>
      <c r="G174" s="41"/>
      <c r="I174" s="42"/>
    </row>
    <row r="175" spans="2:9" ht="21" thickBot="1">
      <c r="B175" s="92" t="s">
        <v>147</v>
      </c>
      <c r="C175" s="93">
        <f>+[1]Таб3!I41</f>
        <v>10</v>
      </c>
      <c r="D175" s="94">
        <v>100</v>
      </c>
      <c r="E175" s="33">
        <f>+[1]Таб4!M45</f>
        <v>247.51648926631484</v>
      </c>
      <c r="F175" s="27">
        <f t="shared" si="6"/>
        <v>2.4751648926631482</v>
      </c>
      <c r="G175" s="41"/>
      <c r="I175" s="42"/>
    </row>
    <row r="181" spans="2:5" ht="20.25">
      <c r="B181" s="16"/>
      <c r="E181" s="16"/>
    </row>
  </sheetData>
  <mergeCells count="13">
    <mergeCell ref="B17:B19"/>
    <mergeCell ref="C17:C19"/>
    <mergeCell ref="D17:D19"/>
    <mergeCell ref="B11:D11"/>
    <mergeCell ref="B12:D12"/>
    <mergeCell ref="B13:D13"/>
    <mergeCell ref="B14:D14"/>
    <mergeCell ref="B15:D15"/>
    <mergeCell ref="B20:D20"/>
    <mergeCell ref="B21:D21"/>
    <mergeCell ref="B26:D26"/>
    <mergeCell ref="B47:D47"/>
    <mergeCell ref="B146:D14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2017-09-15T12:08:51Z</dcterms:modified>
</cp:coreProperties>
</file>